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3335" windowHeight="7695"/>
  </bookViews>
  <sheets>
    <sheet name="Petty Cash Book" sheetId="1" r:id="rId1"/>
    <sheet name="Printable Petty Cash Book" sheetId="5" r:id="rId2"/>
    <sheet name="Imprest Petty Cash Book" sheetId="6" r:id="rId3"/>
    <sheet name="Printable Imprest Petty Cash" sheetId="7" r:id="rId4"/>
    <sheet name="Petty Cash Receipt &amp; Voucher" sheetId="8" r:id="rId5"/>
  </sheets>
  <calcPr calcId="124519"/>
</workbook>
</file>

<file path=xl/calcChain.xml><?xml version="1.0" encoding="utf-8"?>
<calcChain xmlns="http://schemas.openxmlformats.org/spreadsheetml/2006/main">
  <c r="B13" i="8"/>
  <c r="J27" i="6"/>
  <c r="K27"/>
  <c r="L27"/>
  <c r="M27"/>
  <c r="N27"/>
  <c r="O27"/>
  <c r="P27"/>
  <c r="I27"/>
  <c r="J26"/>
  <c r="K26"/>
  <c r="L26"/>
  <c r="M26"/>
  <c r="N26"/>
  <c r="O26"/>
  <c r="P26"/>
  <c r="I26"/>
  <c r="P11"/>
  <c r="P12"/>
  <c r="P13"/>
  <c r="P14"/>
  <c r="P15"/>
  <c r="P16"/>
  <c r="P17"/>
  <c r="P18"/>
  <c r="P19"/>
  <c r="P20"/>
  <c r="P21"/>
  <c r="P22"/>
  <c r="P23"/>
  <c r="P24"/>
  <c r="P10"/>
  <c r="O11"/>
  <c r="O12"/>
  <c r="O13"/>
  <c r="O14"/>
  <c r="O15"/>
  <c r="O16"/>
  <c r="O17"/>
  <c r="O18"/>
  <c r="O19"/>
  <c r="O20"/>
  <c r="O21"/>
  <c r="O22"/>
  <c r="O23"/>
  <c r="O24"/>
  <c r="O10"/>
  <c r="O25" s="1"/>
  <c r="N11"/>
  <c r="N12"/>
  <c r="N13"/>
  <c r="N14"/>
  <c r="N15"/>
  <c r="N16"/>
  <c r="N17"/>
  <c r="N18"/>
  <c r="N19"/>
  <c r="N20"/>
  <c r="N21"/>
  <c r="N22"/>
  <c r="N23"/>
  <c r="N24"/>
  <c r="N10"/>
  <c r="M11"/>
  <c r="M12"/>
  <c r="M13"/>
  <c r="M14"/>
  <c r="M15"/>
  <c r="M16"/>
  <c r="M17"/>
  <c r="M18"/>
  <c r="M19"/>
  <c r="M20"/>
  <c r="M21"/>
  <c r="M22"/>
  <c r="M23"/>
  <c r="M24"/>
  <c r="M10"/>
  <c r="L11"/>
  <c r="L12"/>
  <c r="L13"/>
  <c r="L14"/>
  <c r="L15"/>
  <c r="L16"/>
  <c r="L17"/>
  <c r="L18"/>
  <c r="L19"/>
  <c r="L20"/>
  <c r="L21"/>
  <c r="L22"/>
  <c r="L23"/>
  <c r="L24"/>
  <c r="L10"/>
  <c r="K11"/>
  <c r="K12"/>
  <c r="K13"/>
  <c r="K14"/>
  <c r="K15"/>
  <c r="K16"/>
  <c r="K17"/>
  <c r="K18"/>
  <c r="K19"/>
  <c r="K20"/>
  <c r="K21"/>
  <c r="K22"/>
  <c r="K23"/>
  <c r="K24"/>
  <c r="K10"/>
  <c r="J11"/>
  <c r="J12"/>
  <c r="J13"/>
  <c r="J14"/>
  <c r="J15"/>
  <c r="J16"/>
  <c r="J17"/>
  <c r="J18"/>
  <c r="J19"/>
  <c r="J20"/>
  <c r="J21"/>
  <c r="J22"/>
  <c r="J23"/>
  <c r="J24"/>
  <c r="J10"/>
  <c r="I11"/>
  <c r="I12"/>
  <c r="I13"/>
  <c r="I14"/>
  <c r="I15"/>
  <c r="I16"/>
  <c r="I17"/>
  <c r="I18"/>
  <c r="I19"/>
  <c r="I20"/>
  <c r="I21"/>
  <c r="I22"/>
  <c r="I23"/>
  <c r="I24"/>
  <c r="I10"/>
  <c r="D10"/>
  <c r="D25" s="1"/>
  <c r="H25"/>
  <c r="I24" i="1"/>
  <c r="I25" s="1"/>
  <c r="E26" s="1"/>
  <c r="I26" s="1"/>
  <c r="E24"/>
  <c r="P25" i="6" l="1"/>
  <c r="N25"/>
  <c r="M25"/>
  <c r="L25"/>
  <c r="K25"/>
  <c r="J25"/>
  <c r="I25"/>
  <c r="H26"/>
  <c r="D27" s="1"/>
  <c r="H27" s="1"/>
</calcChain>
</file>

<file path=xl/sharedStrings.xml><?xml version="1.0" encoding="utf-8"?>
<sst xmlns="http://schemas.openxmlformats.org/spreadsheetml/2006/main" count="130" uniqueCount="45">
  <si>
    <t>Date</t>
  </si>
  <si>
    <t>Amount</t>
  </si>
  <si>
    <t xml:space="preserve">Debit </t>
  </si>
  <si>
    <t>Credit</t>
  </si>
  <si>
    <t>Petty Cash Issued</t>
  </si>
  <si>
    <t xml:space="preserve">Petty Cash Book For the month of </t>
  </si>
  <si>
    <t>Description</t>
  </si>
  <si>
    <r>
      <t>www.MSOffice</t>
    </r>
    <r>
      <rPr>
        <b/>
        <sz val="35"/>
        <rFont val="Calibri"/>
        <family val="2"/>
        <scheme val="minor"/>
      </rPr>
      <t>Geek</t>
    </r>
    <r>
      <rPr>
        <b/>
        <sz val="35"/>
        <color rgb="FFFF3300"/>
        <rFont val="Calibri"/>
        <family val="2"/>
        <scheme val="minor"/>
      </rPr>
      <t>.com</t>
    </r>
  </si>
  <si>
    <t>Opening Balance</t>
  </si>
  <si>
    <t>Petty Cash Expenses</t>
  </si>
  <si>
    <t>Petty Cash on Hand</t>
  </si>
  <si>
    <t>Actual Petty Cash on Hand</t>
  </si>
  <si>
    <t>Courier</t>
  </si>
  <si>
    <t>Pantry</t>
  </si>
  <si>
    <t>Office Pantry</t>
  </si>
  <si>
    <t>Stationary</t>
  </si>
  <si>
    <t>Travelling Expenses</t>
  </si>
  <si>
    <t>Office Equipment Repair</t>
  </si>
  <si>
    <t>Telephone Bill</t>
  </si>
  <si>
    <t>Fuel (Office Vehicle)</t>
  </si>
  <si>
    <t>CBN</t>
  </si>
  <si>
    <t>VN</t>
  </si>
  <si>
    <t>R-1-21-1</t>
  </si>
  <si>
    <t>Advertising (Banners)</t>
  </si>
  <si>
    <t>Petty Cash Book Template (Excel, OpenOffice Calc &amp; Google Sheet)</t>
  </si>
  <si>
    <t>Company Name</t>
  </si>
  <si>
    <t>Reconciliation Difference</t>
  </si>
  <si>
    <t>Reconciliation Status</t>
  </si>
  <si>
    <t>Imprest Cash Amount</t>
  </si>
  <si>
    <t>Receipts</t>
  </si>
  <si>
    <t>Travelling</t>
  </si>
  <si>
    <t>Repair</t>
  </si>
  <si>
    <t>Telephone</t>
  </si>
  <si>
    <t>Fuel</t>
  </si>
  <si>
    <t>Payments</t>
  </si>
  <si>
    <t>Advertising</t>
  </si>
  <si>
    <t>Imprest Petty Cash Book Template (Excel, OpenOffice Calc &amp; Google Sheet)</t>
  </si>
  <si>
    <t>R211</t>
  </si>
  <si>
    <t>Printable Petty Cash Book Format</t>
  </si>
  <si>
    <t>Printable Imprest Petty Cash Book Format</t>
  </si>
  <si>
    <t xml:space="preserve">Petty Cash </t>
  </si>
  <si>
    <t>Total</t>
  </si>
  <si>
    <t>Date:</t>
  </si>
  <si>
    <t>Petty Cashier</t>
  </si>
  <si>
    <t>Voucher</t>
  </si>
</sst>
</file>

<file path=xl/styles.xml><?xml version="1.0" encoding="utf-8"?>
<styleSheet xmlns="http://schemas.openxmlformats.org/spreadsheetml/2006/main">
  <numFmts count="2">
    <numFmt numFmtId="164" formatCode="[$$-409]#,##0.00"/>
    <numFmt numFmtId="165" formatCode="[$$-409]#,##0"/>
  </numFmts>
  <fonts count="20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5"/>
      <name val="Calibri"/>
      <family val="2"/>
      <scheme val="minor"/>
    </font>
    <font>
      <b/>
      <sz val="35"/>
      <color rgb="FFFF33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20"/>
      <color rgb="FFFF3300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5"/>
      <color theme="0" tint="-0.14999847407452621"/>
      <name val="Calibri"/>
      <family val="2"/>
      <scheme val="minor"/>
    </font>
    <font>
      <b/>
      <sz val="22"/>
      <color rgb="FFFF3300"/>
      <name val="Calibri"/>
      <family val="2"/>
      <scheme val="minor"/>
    </font>
    <font>
      <b/>
      <sz val="22"/>
      <name val="Calibri"/>
      <family val="2"/>
      <scheme val="minor"/>
    </font>
    <font>
      <b/>
      <sz val="15"/>
      <color theme="0" tint="-0.34998626667073579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3300"/>
      </left>
      <right/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 style="thin">
        <color rgb="FFFF3300"/>
      </bottom>
      <diagonal/>
    </border>
    <border>
      <left style="thin">
        <color rgb="FFFF3300"/>
      </left>
      <right style="thin">
        <color rgb="FFFF3300"/>
      </right>
      <top style="thin">
        <color rgb="FFFF3300"/>
      </top>
      <bottom/>
      <diagonal/>
    </border>
    <border>
      <left style="thin">
        <color rgb="FFFF3300"/>
      </left>
      <right style="thin">
        <color rgb="FFFF3300"/>
      </right>
      <top/>
      <bottom style="thin">
        <color rgb="FFFF3300"/>
      </bottom>
      <diagonal/>
    </border>
    <border>
      <left/>
      <right/>
      <top style="thin">
        <color rgb="FFFF3300"/>
      </top>
      <bottom style="thin">
        <color rgb="FFFF3300"/>
      </bottom>
      <diagonal/>
    </border>
    <border>
      <left/>
      <right/>
      <top/>
      <bottom style="thin">
        <color rgb="FFFF3300"/>
      </bottom>
      <diagonal/>
    </border>
    <border>
      <left style="thin">
        <color theme="0"/>
      </left>
      <right style="thin">
        <color rgb="FFFF3300"/>
      </right>
      <top style="thin">
        <color rgb="FFFF3300"/>
      </top>
      <bottom style="thin">
        <color theme="0"/>
      </bottom>
      <diagonal/>
    </border>
    <border>
      <left style="thin">
        <color theme="0"/>
      </left>
      <right style="thin">
        <color rgb="FFFF330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FF3300"/>
      </right>
      <top style="thin">
        <color theme="0"/>
      </top>
      <bottom style="thin">
        <color rgb="FFFF3300"/>
      </bottom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theme="0"/>
      </bottom>
      <diagonal/>
    </border>
    <border>
      <left style="thin">
        <color rgb="FFFF3300"/>
      </left>
      <right style="thin">
        <color rgb="FFFF3300"/>
      </right>
      <top style="thin">
        <color theme="0"/>
      </top>
      <bottom style="thin">
        <color theme="0"/>
      </bottom>
      <diagonal/>
    </border>
    <border>
      <left style="thin">
        <color rgb="FFFF3300"/>
      </left>
      <right style="thin">
        <color rgb="FFFF3300"/>
      </right>
      <top style="thin">
        <color theme="0"/>
      </top>
      <bottom style="thin">
        <color rgb="FFFF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rgb="FFFF3300"/>
      </top>
      <bottom style="thin">
        <color rgb="FFFF33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3300"/>
      </bottom>
      <diagonal/>
    </border>
    <border>
      <left style="thin">
        <color theme="0"/>
      </left>
      <right/>
      <top style="thin">
        <color theme="0"/>
      </top>
      <bottom style="thin">
        <color rgb="FFFF33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FF0000"/>
      </right>
      <top style="thin">
        <color theme="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164" fontId="8" fillId="6" borderId="10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4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7" fontId="9" fillId="0" borderId="15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9" fillId="2" borderId="13" xfId="0" applyNumberFormat="1" applyFont="1" applyFill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65" fontId="8" fillId="3" borderId="20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/>
    </xf>
    <xf numFmtId="165" fontId="9" fillId="7" borderId="15" xfId="0" applyNumberFormat="1" applyFont="1" applyFill="1" applyBorder="1" applyAlignment="1">
      <alignment horizontal="center" vertical="center"/>
    </xf>
    <xf numFmtId="164" fontId="9" fillId="7" borderId="15" xfId="0" applyNumberFormat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/>
    </xf>
    <xf numFmtId="165" fontId="6" fillId="6" borderId="21" xfId="0" applyNumberFormat="1" applyFont="1" applyFill="1" applyBorder="1" applyAlignment="1">
      <alignment horizontal="center" vertical="center"/>
    </xf>
    <xf numFmtId="0" fontId="0" fillId="5" borderId="25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 indent="2"/>
    </xf>
    <xf numFmtId="0" fontId="1" fillId="4" borderId="7" xfId="0" applyFont="1" applyFill="1" applyBorder="1" applyAlignment="1">
      <alignment horizontal="right" vertical="center" indent="2"/>
    </xf>
    <xf numFmtId="0" fontId="1" fillId="4" borderId="19" xfId="0" applyFont="1" applyFill="1" applyBorder="1" applyAlignment="1">
      <alignment horizontal="right" vertical="center" indent="2"/>
    </xf>
    <xf numFmtId="17" fontId="1" fillId="4" borderId="1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right" vertical="center" indent="2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4" fillId="2" borderId="1" xfId="0" quotePrefix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17" fontId="9" fillId="0" borderId="1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7" xfId="0" quotePrefix="1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8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0" borderId="46" xfId="0" applyFont="1" applyBorder="1" applyAlignment="1">
      <alignment horizontal="right" vertical="center"/>
    </xf>
  </cellXfs>
  <cellStyles count="1">
    <cellStyle name="Normal" xfId="0" builtinId="0"/>
  </cellStyles>
  <dxfs count="8"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Petty Cash Analysis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'Imprest Petty Cash Book'!$I$26:$P$26</c:f>
              <c:strCache>
                <c:ptCount val="8"/>
                <c:pt idx="0">
                  <c:v>Courier</c:v>
                </c:pt>
                <c:pt idx="1">
                  <c:v>Pantry</c:v>
                </c:pt>
                <c:pt idx="2">
                  <c:v>Stationary</c:v>
                </c:pt>
                <c:pt idx="3">
                  <c:v>Travelling</c:v>
                </c:pt>
                <c:pt idx="4">
                  <c:v>Repair</c:v>
                </c:pt>
                <c:pt idx="5">
                  <c:v>Telephone</c:v>
                </c:pt>
                <c:pt idx="6">
                  <c:v>Fuel</c:v>
                </c:pt>
                <c:pt idx="7">
                  <c:v>Advertising</c:v>
                </c:pt>
              </c:strCache>
            </c:strRef>
          </c:cat>
          <c:val>
            <c:numRef>
              <c:f>'Imprest Petty Cash Book'!$I$27:$P$27</c:f>
              <c:numCache>
                <c:formatCode>[$$-409]#,##0</c:formatCode>
                <c:ptCount val="8"/>
                <c:pt idx="0">
                  <c:v>50</c:v>
                </c:pt>
                <c:pt idx="1">
                  <c:v>700</c:v>
                </c:pt>
                <c:pt idx="2">
                  <c:v>350</c:v>
                </c:pt>
                <c:pt idx="3">
                  <c:v>450</c:v>
                </c:pt>
                <c:pt idx="4">
                  <c:v>2000</c:v>
                </c:pt>
                <c:pt idx="5">
                  <c:v>300</c:v>
                </c:pt>
                <c:pt idx="6">
                  <c:v>300</c:v>
                </c:pt>
                <c:pt idx="7">
                  <c:v>1000</c:v>
                </c:pt>
              </c:numCache>
            </c:numRef>
          </c:val>
        </c:ser>
        <c:axId val="132266624"/>
        <c:axId val="132281088"/>
      </c:barChart>
      <c:catAx>
        <c:axId val="132266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Expenses</a:t>
                </a:r>
              </a:p>
            </c:rich>
          </c:tx>
          <c:layout/>
        </c:title>
        <c:majorTickMark val="none"/>
        <c:tickLblPos val="nextTo"/>
        <c:crossAx val="132281088"/>
        <c:crosses val="autoZero"/>
        <c:auto val="1"/>
        <c:lblAlgn val="ctr"/>
        <c:lblOffset val="100"/>
      </c:catAx>
      <c:valAx>
        <c:axId val="1322810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Amount</a:t>
                </a:r>
              </a:p>
            </c:rich>
          </c:tx>
          <c:layout/>
        </c:title>
        <c:numFmt formatCode="[$$-409]#,##0" sourceLinked="1"/>
        <c:tickLblPos val="nextTo"/>
        <c:crossAx val="132266624"/>
        <c:crosses val="autoZero"/>
        <c:crossBetween val="between"/>
      </c:valAx>
      <c:spPr>
        <a:solidFill>
          <a:schemeClr val="accent6">
            <a:lumMod val="60000"/>
            <a:lumOff val="40000"/>
          </a:schemeClr>
        </a:solidFill>
      </c:spPr>
    </c:plotArea>
    <c:plotVisOnly val="1"/>
  </c:chart>
  <c:spPr>
    <a:solidFill>
      <a:schemeClr val="accent6">
        <a:lumMod val="60000"/>
        <a:lumOff val="4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22067</xdr:rowOff>
    </xdr:from>
    <xdr:to>
      <xdr:col>2</xdr:col>
      <xdr:colOff>0</xdr:colOff>
      <xdr:row>2</xdr:row>
      <xdr:rowOff>466725</xdr:rowOff>
    </xdr:to>
    <xdr:pic>
      <xdr:nvPicPr>
        <xdr:cNvPr id="2" name="Picture 1" descr="mso-geek-face-whit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222092"/>
          <a:ext cx="1085850" cy="1025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22067</xdr:rowOff>
    </xdr:from>
    <xdr:to>
      <xdr:col>2</xdr:col>
      <xdr:colOff>0</xdr:colOff>
      <xdr:row>2</xdr:row>
      <xdr:rowOff>466725</xdr:rowOff>
    </xdr:to>
    <xdr:pic>
      <xdr:nvPicPr>
        <xdr:cNvPr id="2" name="Picture 1" descr="mso-geek-face-whit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22092"/>
          <a:ext cx="1085850" cy="1025683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28</xdr:row>
      <xdr:rowOff>9524</xdr:rowOff>
    </xdr:from>
    <xdr:to>
      <xdr:col>5</xdr:col>
      <xdr:colOff>990601</xdr:colOff>
      <xdr:row>44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B5" sqref="B5:I5"/>
    </sheetView>
  </sheetViews>
  <sheetFormatPr defaultRowHeight="15"/>
  <cols>
    <col min="1" max="1" width="3" style="1" customWidth="1"/>
    <col min="2" max="2" width="16.42578125" style="1" customWidth="1"/>
    <col min="3" max="3" width="24.28515625" style="1" customWidth="1"/>
    <col min="4" max="4" width="9" style="1" bestFit="1" customWidth="1"/>
    <col min="5" max="5" width="14.28515625" style="1" customWidth="1"/>
    <col min="6" max="6" width="16.42578125" style="1" customWidth="1"/>
    <col min="7" max="7" width="24.28515625" style="1" customWidth="1"/>
    <col min="8" max="8" width="9" style="1" customWidth="1"/>
    <col min="9" max="9" width="14.28515625" style="1" bestFit="1" customWidth="1"/>
    <col min="10" max="10" width="3" style="1" customWidth="1"/>
    <col min="11" max="16384" width="9.140625" style="1"/>
  </cols>
  <sheetData>
    <row r="1" spans="1:10" ht="15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45.75">
      <c r="A2" s="2"/>
      <c r="B2" s="53"/>
      <c r="C2" s="51" t="s">
        <v>7</v>
      </c>
      <c r="D2" s="51"/>
      <c r="E2" s="51"/>
      <c r="F2" s="51"/>
      <c r="G2" s="51"/>
      <c r="H2" s="51"/>
      <c r="I2" s="51"/>
      <c r="J2" s="2"/>
    </row>
    <row r="3" spans="1:10" ht="37.5" customHeight="1">
      <c r="A3" s="2"/>
      <c r="B3" s="53"/>
      <c r="C3" s="52" t="s">
        <v>24</v>
      </c>
      <c r="D3" s="52"/>
      <c r="E3" s="52"/>
      <c r="F3" s="52"/>
      <c r="G3" s="52"/>
      <c r="H3" s="52"/>
      <c r="I3" s="52"/>
      <c r="J3" s="2"/>
    </row>
    <row r="4" spans="1:10" ht="15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>
      <c r="A5" s="2"/>
      <c r="B5" s="47" t="s">
        <v>25</v>
      </c>
      <c r="C5" s="47"/>
      <c r="D5" s="47"/>
      <c r="E5" s="47"/>
      <c r="F5" s="47"/>
      <c r="G5" s="47"/>
      <c r="H5" s="47"/>
      <c r="I5" s="47"/>
      <c r="J5" s="2"/>
    </row>
    <row r="6" spans="1:10" ht="19.5">
      <c r="A6" s="2"/>
      <c r="B6" s="50" t="s">
        <v>5</v>
      </c>
      <c r="C6" s="50"/>
      <c r="D6" s="50"/>
      <c r="E6" s="50"/>
      <c r="F6" s="50"/>
      <c r="G6" s="20">
        <v>44197</v>
      </c>
      <c r="H6" s="46"/>
      <c r="I6" s="46"/>
      <c r="J6" s="2"/>
    </row>
    <row r="7" spans="1:10" ht="19.5">
      <c r="A7" s="2"/>
      <c r="B7" s="49" t="s">
        <v>2</v>
      </c>
      <c r="C7" s="49"/>
      <c r="D7" s="49"/>
      <c r="E7" s="49"/>
      <c r="F7" s="49" t="s">
        <v>3</v>
      </c>
      <c r="G7" s="49"/>
      <c r="H7" s="49"/>
      <c r="I7" s="49"/>
      <c r="J7" s="2"/>
    </row>
    <row r="8" spans="1:10" ht="19.5">
      <c r="A8" s="2"/>
      <c r="B8" s="3" t="s">
        <v>0</v>
      </c>
      <c r="C8" s="3" t="s">
        <v>6</v>
      </c>
      <c r="D8" s="3" t="s">
        <v>20</v>
      </c>
      <c r="E8" s="3" t="s">
        <v>1</v>
      </c>
      <c r="F8" s="3" t="s">
        <v>0</v>
      </c>
      <c r="G8" s="3" t="s">
        <v>6</v>
      </c>
      <c r="H8" s="3" t="s">
        <v>21</v>
      </c>
      <c r="I8" s="3" t="s">
        <v>1</v>
      </c>
      <c r="J8" s="2"/>
    </row>
    <row r="9" spans="1:10" ht="15.75">
      <c r="A9" s="2"/>
      <c r="B9" s="4">
        <v>44198</v>
      </c>
      <c r="C9" s="5" t="s">
        <v>8</v>
      </c>
      <c r="D9" s="5" t="s">
        <v>22</v>
      </c>
      <c r="E9" s="6">
        <v>8000</v>
      </c>
      <c r="F9" s="4">
        <v>44199</v>
      </c>
      <c r="G9" s="5" t="s">
        <v>12</v>
      </c>
      <c r="H9" s="5">
        <v>123</v>
      </c>
      <c r="I9" s="6">
        <v>50</v>
      </c>
      <c r="J9" s="2"/>
    </row>
    <row r="10" spans="1:10" ht="15.75">
      <c r="A10" s="2"/>
      <c r="B10" s="4"/>
      <c r="C10" s="5"/>
      <c r="D10" s="5"/>
      <c r="E10" s="6"/>
      <c r="F10" s="4">
        <v>44200</v>
      </c>
      <c r="G10" s="5" t="s">
        <v>14</v>
      </c>
      <c r="H10" s="5">
        <v>124</v>
      </c>
      <c r="I10" s="6">
        <v>500</v>
      </c>
      <c r="J10" s="2"/>
    </row>
    <row r="11" spans="1:10" ht="15.75">
      <c r="A11" s="2"/>
      <c r="B11" s="4"/>
      <c r="C11" s="5"/>
      <c r="D11" s="5"/>
      <c r="E11" s="6"/>
      <c r="F11" s="4">
        <v>44201</v>
      </c>
      <c r="G11" s="5" t="s">
        <v>15</v>
      </c>
      <c r="H11" s="5">
        <v>125</v>
      </c>
      <c r="I11" s="6">
        <v>200</v>
      </c>
      <c r="J11" s="2"/>
    </row>
    <row r="12" spans="1:10" ht="15.75">
      <c r="A12" s="2"/>
      <c r="B12" s="4"/>
      <c r="C12" s="5"/>
      <c r="D12" s="5"/>
      <c r="E12" s="6"/>
      <c r="F12" s="4">
        <v>44202</v>
      </c>
      <c r="G12" s="5" t="s">
        <v>16</v>
      </c>
      <c r="H12" s="5">
        <v>126</v>
      </c>
      <c r="I12" s="6">
        <v>350</v>
      </c>
      <c r="J12" s="2"/>
    </row>
    <row r="13" spans="1:10" ht="15.75">
      <c r="A13" s="2"/>
      <c r="B13" s="4"/>
      <c r="C13" s="5"/>
      <c r="D13" s="5"/>
      <c r="E13" s="6"/>
      <c r="F13" s="4">
        <v>44203</v>
      </c>
      <c r="G13" s="5" t="s">
        <v>17</v>
      </c>
      <c r="H13" s="5">
        <v>127</v>
      </c>
      <c r="I13" s="6">
        <v>800</v>
      </c>
      <c r="J13" s="2"/>
    </row>
    <row r="14" spans="1:10" ht="15.75">
      <c r="A14" s="2"/>
      <c r="B14" s="4"/>
      <c r="C14" s="5"/>
      <c r="D14" s="5"/>
      <c r="E14" s="6"/>
      <c r="F14" s="4">
        <v>44204</v>
      </c>
      <c r="G14" s="5" t="s">
        <v>18</v>
      </c>
      <c r="H14" s="5">
        <v>128</v>
      </c>
      <c r="I14" s="6">
        <v>300</v>
      </c>
      <c r="J14" s="2"/>
    </row>
    <row r="15" spans="1:10" ht="15.75">
      <c r="A15" s="2"/>
      <c r="B15" s="4"/>
      <c r="C15" s="5"/>
      <c r="D15" s="5"/>
      <c r="E15" s="6"/>
      <c r="F15" s="4">
        <v>44205</v>
      </c>
      <c r="G15" s="5" t="s">
        <v>19</v>
      </c>
      <c r="H15" s="5">
        <v>129</v>
      </c>
      <c r="I15" s="6">
        <v>200</v>
      </c>
      <c r="J15" s="2"/>
    </row>
    <row r="16" spans="1:10" ht="15.75">
      <c r="A16" s="2"/>
      <c r="B16" s="4"/>
      <c r="C16" s="5"/>
      <c r="D16" s="5"/>
      <c r="E16" s="6"/>
      <c r="F16" s="4">
        <v>44206</v>
      </c>
      <c r="G16" s="5" t="s">
        <v>14</v>
      </c>
      <c r="H16" s="5">
        <v>130</v>
      </c>
      <c r="I16" s="6">
        <v>200</v>
      </c>
      <c r="J16" s="2"/>
    </row>
    <row r="17" spans="1:10" ht="15.75">
      <c r="A17" s="2"/>
      <c r="B17" s="4"/>
      <c r="C17" s="5"/>
      <c r="D17" s="5"/>
      <c r="E17" s="6"/>
      <c r="F17" s="4">
        <v>44207</v>
      </c>
      <c r="G17" s="5" t="s">
        <v>17</v>
      </c>
      <c r="H17" s="5">
        <v>131</v>
      </c>
      <c r="I17" s="6">
        <v>1200</v>
      </c>
      <c r="J17" s="2"/>
    </row>
    <row r="18" spans="1:10" ht="15.75">
      <c r="A18" s="2"/>
      <c r="B18" s="4"/>
      <c r="C18" s="5"/>
      <c r="D18" s="5"/>
      <c r="E18" s="6"/>
      <c r="F18" s="4">
        <v>44208</v>
      </c>
      <c r="G18" s="5" t="s">
        <v>16</v>
      </c>
      <c r="H18" s="5">
        <v>132</v>
      </c>
      <c r="I18" s="6">
        <v>100</v>
      </c>
      <c r="J18" s="2"/>
    </row>
    <row r="19" spans="1:10" ht="15.75">
      <c r="A19" s="2"/>
      <c r="B19" s="4"/>
      <c r="C19" s="5"/>
      <c r="D19" s="5"/>
      <c r="E19" s="6"/>
      <c r="F19" s="4">
        <v>44209</v>
      </c>
      <c r="G19" s="5" t="s">
        <v>19</v>
      </c>
      <c r="H19" s="5">
        <v>133</v>
      </c>
      <c r="I19" s="6">
        <v>100</v>
      </c>
      <c r="J19" s="2"/>
    </row>
    <row r="20" spans="1:10" ht="15.75">
      <c r="A20" s="2"/>
      <c r="B20" s="4"/>
      <c r="C20" s="5"/>
      <c r="D20" s="5"/>
      <c r="E20" s="6"/>
      <c r="F20" s="4">
        <v>44210</v>
      </c>
      <c r="G20" s="5" t="s">
        <v>15</v>
      </c>
      <c r="H20" s="5">
        <v>134</v>
      </c>
      <c r="I20" s="6">
        <v>150</v>
      </c>
      <c r="J20" s="2"/>
    </row>
    <row r="21" spans="1:10" ht="15.75">
      <c r="A21" s="2"/>
      <c r="B21" s="4"/>
      <c r="C21" s="5"/>
      <c r="D21" s="5"/>
      <c r="E21" s="6"/>
      <c r="F21" s="4">
        <v>44211</v>
      </c>
      <c r="G21" s="5" t="s">
        <v>23</v>
      </c>
      <c r="H21" s="5">
        <v>135</v>
      </c>
      <c r="I21" s="6">
        <v>1000</v>
      </c>
      <c r="J21" s="2"/>
    </row>
    <row r="22" spans="1:10" ht="15.75">
      <c r="A22" s="2"/>
      <c r="B22" s="4"/>
      <c r="C22" s="5"/>
      <c r="D22" s="5"/>
      <c r="E22" s="6"/>
      <c r="F22" s="4"/>
      <c r="G22" s="5"/>
      <c r="H22" s="5"/>
      <c r="I22" s="6"/>
      <c r="J22" s="2"/>
    </row>
    <row r="23" spans="1:10" ht="15.75">
      <c r="A23" s="2"/>
      <c r="B23" s="5"/>
      <c r="C23" s="5"/>
      <c r="D23" s="5"/>
      <c r="E23" s="6"/>
      <c r="F23" s="5"/>
      <c r="G23" s="5"/>
      <c r="H23" s="5"/>
      <c r="I23" s="8"/>
      <c r="J23" s="2"/>
    </row>
    <row r="24" spans="1:10" ht="19.5">
      <c r="A24" s="2"/>
      <c r="B24" s="43" t="s">
        <v>4</v>
      </c>
      <c r="C24" s="44"/>
      <c r="D24" s="48"/>
      <c r="E24" s="12">
        <f>SUM(E9:E23)</f>
        <v>8000</v>
      </c>
      <c r="F24" s="43" t="s">
        <v>9</v>
      </c>
      <c r="G24" s="44"/>
      <c r="H24" s="45"/>
      <c r="I24" s="9">
        <f>SUM(I9:I23)</f>
        <v>5150</v>
      </c>
      <c r="J24" s="2"/>
    </row>
    <row r="25" spans="1:10" ht="15.75" customHeight="1">
      <c r="A25" s="2"/>
      <c r="B25" s="43" t="s">
        <v>11</v>
      </c>
      <c r="C25" s="44"/>
      <c r="D25" s="48"/>
      <c r="E25" s="13">
        <v>2850</v>
      </c>
      <c r="F25" s="43" t="s">
        <v>10</v>
      </c>
      <c r="G25" s="44"/>
      <c r="H25" s="45"/>
      <c r="I25" s="10">
        <f>E24-I24</f>
        <v>2850</v>
      </c>
      <c r="J25" s="2"/>
    </row>
    <row r="26" spans="1:10" ht="19.5">
      <c r="A26" s="2"/>
      <c r="B26" s="43" t="s">
        <v>26</v>
      </c>
      <c r="C26" s="44"/>
      <c r="D26" s="48"/>
      <c r="E26" s="14">
        <f>E25-I25</f>
        <v>0</v>
      </c>
      <c r="F26" s="43" t="s">
        <v>27</v>
      </c>
      <c r="G26" s="44"/>
      <c r="H26" s="45"/>
      <c r="I26" s="11" t="str">
        <f>IF(E26&gt;0,"Excess",IF(E26&lt;0,"Deficit","Reconciled"))</f>
        <v>Reconciled</v>
      </c>
      <c r="J26" s="2"/>
    </row>
    <row r="27" spans="1:10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14">
    <mergeCell ref="C2:I2"/>
    <mergeCell ref="C3:I3"/>
    <mergeCell ref="B2:B3"/>
    <mergeCell ref="F26:H26"/>
    <mergeCell ref="H6:I6"/>
    <mergeCell ref="B5:I5"/>
    <mergeCell ref="B24:D24"/>
    <mergeCell ref="B25:D25"/>
    <mergeCell ref="B26:D26"/>
    <mergeCell ref="F24:H24"/>
    <mergeCell ref="F25:H25"/>
    <mergeCell ref="B7:E7"/>
    <mergeCell ref="F7:I7"/>
    <mergeCell ref="B6:F6"/>
  </mergeCells>
  <conditionalFormatting sqref="E26">
    <cfRule type="cellIs" dxfId="7" priority="2" operator="lessThan">
      <formula>0</formula>
    </cfRule>
  </conditionalFormatting>
  <conditionalFormatting sqref="I26">
    <cfRule type="expression" dxfId="6" priority="1">
      <formula>"IF(E26&lt;0"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B3" sqref="B3:I3"/>
    </sheetView>
  </sheetViews>
  <sheetFormatPr defaultRowHeight="15"/>
  <cols>
    <col min="1" max="1" width="3" style="1" customWidth="1"/>
    <col min="2" max="2" width="16.42578125" style="1" customWidth="1"/>
    <col min="3" max="3" width="24.28515625" style="1" customWidth="1"/>
    <col min="4" max="4" width="9" style="1" bestFit="1" customWidth="1"/>
    <col min="5" max="5" width="14.28515625" style="1" customWidth="1"/>
    <col min="6" max="6" width="16.42578125" style="1" customWidth="1"/>
    <col min="7" max="7" width="24.28515625" style="1" customWidth="1"/>
    <col min="8" max="8" width="9" style="1" customWidth="1"/>
    <col min="9" max="9" width="14.28515625" style="1" bestFit="1" customWidth="1"/>
    <col min="10" max="10" width="3" style="1" customWidth="1"/>
    <col min="11" max="16384" width="9.140625" style="1"/>
  </cols>
  <sheetData>
    <row r="1" spans="1:10" ht="15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7.5" customHeight="1">
      <c r="A2" s="2"/>
      <c r="B2" s="61" t="s">
        <v>38</v>
      </c>
      <c r="C2" s="62"/>
      <c r="D2" s="62"/>
      <c r="E2" s="62"/>
      <c r="F2" s="62"/>
      <c r="G2" s="62"/>
      <c r="H2" s="62"/>
      <c r="I2" s="63"/>
      <c r="J2" s="2"/>
    </row>
    <row r="3" spans="1:10" ht="19.5">
      <c r="A3" s="2"/>
      <c r="B3" s="58" t="s">
        <v>25</v>
      </c>
      <c r="C3" s="58"/>
      <c r="D3" s="58"/>
      <c r="E3" s="58"/>
      <c r="F3" s="58"/>
      <c r="G3" s="58"/>
      <c r="H3" s="58"/>
      <c r="I3" s="58"/>
      <c r="J3" s="2"/>
    </row>
    <row r="4" spans="1:10" ht="19.5">
      <c r="A4" s="2"/>
      <c r="B4" s="59" t="s">
        <v>5</v>
      </c>
      <c r="C4" s="59"/>
      <c r="D4" s="59"/>
      <c r="E4" s="59"/>
      <c r="F4" s="59"/>
      <c r="G4" s="19"/>
      <c r="H4" s="60"/>
      <c r="I4" s="60"/>
      <c r="J4" s="2"/>
    </row>
    <row r="5" spans="1:10" ht="19.5">
      <c r="A5" s="2"/>
      <c r="B5" s="57" t="s">
        <v>2</v>
      </c>
      <c r="C5" s="57"/>
      <c r="D5" s="57"/>
      <c r="E5" s="57"/>
      <c r="F5" s="57" t="s">
        <v>3</v>
      </c>
      <c r="G5" s="57"/>
      <c r="H5" s="57"/>
      <c r="I5" s="57"/>
      <c r="J5" s="2"/>
    </row>
    <row r="6" spans="1:10" ht="19.5">
      <c r="A6" s="2"/>
      <c r="B6" s="15" t="s">
        <v>0</v>
      </c>
      <c r="C6" s="15" t="s">
        <v>6</v>
      </c>
      <c r="D6" s="15" t="s">
        <v>20</v>
      </c>
      <c r="E6" s="15" t="s">
        <v>1</v>
      </c>
      <c r="F6" s="15" t="s">
        <v>0</v>
      </c>
      <c r="G6" s="15" t="s">
        <v>6</v>
      </c>
      <c r="H6" s="15" t="s">
        <v>21</v>
      </c>
      <c r="I6" s="15" t="s">
        <v>1</v>
      </c>
      <c r="J6" s="2"/>
    </row>
    <row r="7" spans="1:10" ht="15.75">
      <c r="A7" s="2"/>
      <c r="B7" s="16"/>
      <c r="C7" s="17"/>
      <c r="D7" s="17"/>
      <c r="E7" s="18"/>
      <c r="F7" s="16"/>
      <c r="G7" s="17"/>
      <c r="H7" s="17"/>
      <c r="I7" s="18"/>
      <c r="J7" s="2"/>
    </row>
    <row r="8" spans="1:10" ht="15.75">
      <c r="A8" s="2"/>
      <c r="B8" s="16"/>
      <c r="C8" s="17"/>
      <c r="D8" s="17"/>
      <c r="E8" s="18"/>
      <c r="F8" s="16"/>
      <c r="G8" s="17"/>
      <c r="H8" s="17"/>
      <c r="I8" s="18"/>
      <c r="J8" s="2"/>
    </row>
    <row r="9" spans="1:10" ht="15.75">
      <c r="A9" s="2"/>
      <c r="B9" s="16"/>
      <c r="C9" s="17"/>
      <c r="D9" s="17"/>
      <c r="E9" s="18"/>
      <c r="F9" s="16"/>
      <c r="G9" s="17"/>
      <c r="H9" s="17"/>
      <c r="I9" s="18"/>
      <c r="J9" s="2"/>
    </row>
    <row r="10" spans="1:10" ht="15.75">
      <c r="A10" s="2"/>
      <c r="B10" s="16"/>
      <c r="C10" s="17"/>
      <c r="D10" s="17"/>
      <c r="E10" s="18"/>
      <c r="F10" s="16"/>
      <c r="G10" s="17"/>
      <c r="H10" s="17"/>
      <c r="I10" s="18"/>
      <c r="J10" s="2"/>
    </row>
    <row r="11" spans="1:10" ht="15.75">
      <c r="A11" s="2"/>
      <c r="B11" s="16"/>
      <c r="C11" s="17"/>
      <c r="D11" s="17"/>
      <c r="E11" s="18"/>
      <c r="F11" s="16"/>
      <c r="G11" s="17"/>
      <c r="H11" s="17"/>
      <c r="I11" s="18"/>
      <c r="J11" s="2"/>
    </row>
    <row r="12" spans="1:10" ht="15.75">
      <c r="A12" s="2"/>
      <c r="B12" s="16"/>
      <c r="C12" s="17"/>
      <c r="D12" s="17"/>
      <c r="E12" s="18"/>
      <c r="F12" s="16"/>
      <c r="G12" s="17"/>
      <c r="H12" s="17"/>
      <c r="I12" s="18"/>
      <c r="J12" s="2"/>
    </row>
    <row r="13" spans="1:10" ht="15.75">
      <c r="A13" s="2"/>
      <c r="B13" s="16"/>
      <c r="C13" s="17"/>
      <c r="D13" s="17"/>
      <c r="E13" s="18"/>
      <c r="F13" s="16"/>
      <c r="G13" s="17"/>
      <c r="H13" s="17"/>
      <c r="I13" s="18"/>
      <c r="J13" s="2"/>
    </row>
    <row r="14" spans="1:10" ht="15.75">
      <c r="A14" s="2"/>
      <c r="B14" s="16"/>
      <c r="C14" s="17"/>
      <c r="D14" s="17"/>
      <c r="E14" s="18"/>
      <c r="F14" s="16"/>
      <c r="G14" s="17"/>
      <c r="H14" s="17"/>
      <c r="I14" s="18"/>
      <c r="J14" s="2"/>
    </row>
    <row r="15" spans="1:10" ht="15.75">
      <c r="A15" s="2"/>
      <c r="B15" s="16"/>
      <c r="C15" s="17"/>
      <c r="D15" s="17"/>
      <c r="E15" s="18"/>
      <c r="F15" s="16"/>
      <c r="G15" s="17"/>
      <c r="H15" s="17"/>
      <c r="I15" s="18"/>
      <c r="J15" s="2"/>
    </row>
    <row r="16" spans="1:10" ht="15.75">
      <c r="A16" s="2"/>
      <c r="B16" s="16"/>
      <c r="C16" s="17"/>
      <c r="D16" s="17"/>
      <c r="E16" s="18"/>
      <c r="F16" s="16"/>
      <c r="G16" s="17"/>
      <c r="H16" s="17"/>
      <c r="I16" s="18"/>
      <c r="J16" s="2"/>
    </row>
    <row r="17" spans="1:10" ht="15.75">
      <c r="A17" s="2"/>
      <c r="B17" s="16"/>
      <c r="C17" s="17"/>
      <c r="D17" s="17"/>
      <c r="E17" s="18"/>
      <c r="F17" s="16"/>
      <c r="G17" s="17"/>
      <c r="H17" s="17"/>
      <c r="I17" s="18"/>
      <c r="J17" s="2"/>
    </row>
    <row r="18" spans="1:10" ht="15.75">
      <c r="A18" s="2"/>
      <c r="B18" s="16"/>
      <c r="C18" s="17"/>
      <c r="D18" s="17"/>
      <c r="E18" s="18"/>
      <c r="F18" s="16"/>
      <c r="G18" s="17"/>
      <c r="H18" s="17"/>
      <c r="I18" s="18"/>
      <c r="J18" s="2"/>
    </row>
    <row r="19" spans="1:10" ht="15.75">
      <c r="A19" s="2"/>
      <c r="B19" s="16"/>
      <c r="C19" s="17"/>
      <c r="D19" s="17"/>
      <c r="E19" s="18"/>
      <c r="F19" s="16"/>
      <c r="G19" s="17"/>
      <c r="H19" s="17"/>
      <c r="I19" s="18"/>
      <c r="J19" s="2"/>
    </row>
    <row r="20" spans="1:10" ht="15.75">
      <c r="A20" s="2"/>
      <c r="B20" s="16"/>
      <c r="C20" s="17"/>
      <c r="D20" s="17"/>
      <c r="E20" s="18"/>
      <c r="F20" s="16"/>
      <c r="G20" s="17"/>
      <c r="H20" s="17"/>
      <c r="I20" s="18"/>
      <c r="J20" s="2"/>
    </row>
    <row r="21" spans="1:10" ht="15.75">
      <c r="A21" s="2"/>
      <c r="B21" s="17"/>
      <c r="C21" s="17"/>
      <c r="D21" s="17"/>
      <c r="E21" s="18"/>
      <c r="F21" s="17"/>
      <c r="G21" s="17"/>
      <c r="H21" s="17"/>
      <c r="I21" s="18"/>
      <c r="J21" s="2"/>
    </row>
    <row r="22" spans="1:10" ht="19.5">
      <c r="A22" s="2"/>
      <c r="B22" s="54" t="s">
        <v>4</v>
      </c>
      <c r="C22" s="55"/>
      <c r="D22" s="56"/>
      <c r="E22" s="34"/>
      <c r="F22" s="54" t="s">
        <v>9</v>
      </c>
      <c r="G22" s="55"/>
      <c r="H22" s="56"/>
      <c r="I22" s="34"/>
      <c r="J22" s="2"/>
    </row>
    <row r="23" spans="1:10" ht="15.75" customHeight="1">
      <c r="A23" s="2"/>
      <c r="B23" s="54" t="s">
        <v>11</v>
      </c>
      <c r="C23" s="55"/>
      <c r="D23" s="56"/>
      <c r="E23" s="34"/>
      <c r="F23" s="54" t="s">
        <v>10</v>
      </c>
      <c r="G23" s="55"/>
      <c r="H23" s="56"/>
      <c r="I23" s="34"/>
      <c r="J23" s="2"/>
    </row>
    <row r="24" spans="1:10" ht="19.5">
      <c r="A24" s="2"/>
      <c r="B24" s="54" t="s">
        <v>26</v>
      </c>
      <c r="C24" s="55"/>
      <c r="D24" s="56"/>
      <c r="E24" s="34"/>
      <c r="F24" s="54" t="s">
        <v>27</v>
      </c>
      <c r="G24" s="55"/>
      <c r="H24" s="56"/>
      <c r="I24" s="35"/>
      <c r="J24" s="2"/>
    </row>
    <row r="25" spans="1:10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2">
    <mergeCell ref="B2:I2"/>
    <mergeCell ref="B5:E5"/>
    <mergeCell ref="F5:I5"/>
    <mergeCell ref="B3:I3"/>
    <mergeCell ref="B4:F4"/>
    <mergeCell ref="H4:I4"/>
    <mergeCell ref="B22:D22"/>
    <mergeCell ref="B23:D23"/>
    <mergeCell ref="B24:D24"/>
    <mergeCell ref="F22:H22"/>
    <mergeCell ref="F23:H23"/>
    <mergeCell ref="F24:H24"/>
  </mergeCells>
  <conditionalFormatting sqref="E24">
    <cfRule type="cellIs" dxfId="5" priority="2" operator="lessThan">
      <formula>0</formula>
    </cfRule>
  </conditionalFormatting>
  <conditionalFormatting sqref="I24">
    <cfRule type="expression" dxfId="4" priority="1">
      <formula>"IF(E26&lt;0"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B5" sqref="B5:P5"/>
    </sheetView>
  </sheetViews>
  <sheetFormatPr defaultRowHeight="15"/>
  <cols>
    <col min="1" max="1" width="3" style="1" customWidth="1"/>
    <col min="2" max="2" width="16.42578125" style="1" customWidth="1"/>
    <col min="3" max="3" width="17" style="1" customWidth="1"/>
    <col min="4" max="4" width="9.140625" style="1" bestFit="1" customWidth="1"/>
    <col min="5" max="5" width="12.5703125" style="1" customWidth="1"/>
    <col min="6" max="6" width="15.140625" style="1" bestFit="1" customWidth="1"/>
    <col min="7" max="7" width="4.85546875" style="1" bestFit="1" customWidth="1"/>
    <col min="8" max="8" width="13" style="1" bestFit="1" customWidth="1"/>
    <col min="9" max="12" width="11.42578125" style="1" customWidth="1"/>
    <col min="13" max="13" width="12.7109375" style="1" bestFit="1" customWidth="1"/>
    <col min="14" max="16" width="11.42578125" style="1" customWidth="1"/>
    <col min="17" max="17" width="3" style="1" customWidth="1"/>
    <col min="18" max="16384" width="9.140625" style="1"/>
  </cols>
  <sheetData>
    <row r="1" spans="1:17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5.75">
      <c r="A2" s="2"/>
      <c r="B2" s="53"/>
      <c r="C2" s="69" t="s">
        <v>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2"/>
    </row>
    <row r="3" spans="1:17" ht="37.5" customHeight="1">
      <c r="A3" s="2"/>
      <c r="B3" s="53"/>
      <c r="C3" s="72" t="s">
        <v>36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2"/>
    </row>
    <row r="4" spans="1:17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9.5">
      <c r="A5" s="2"/>
      <c r="B5" s="49" t="s">
        <v>25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2"/>
    </row>
    <row r="6" spans="1:17" ht="19.5">
      <c r="A6" s="2"/>
      <c r="B6" s="50" t="s">
        <v>5</v>
      </c>
      <c r="C6" s="50"/>
      <c r="D6" s="50"/>
      <c r="E6" s="50"/>
      <c r="F6" s="50"/>
      <c r="G6" s="50"/>
      <c r="H6" s="50"/>
      <c r="I6" s="75">
        <v>44197</v>
      </c>
      <c r="J6" s="75"/>
      <c r="K6" s="75"/>
      <c r="L6" s="46"/>
      <c r="M6" s="46"/>
      <c r="N6" s="46"/>
      <c r="O6" s="46"/>
      <c r="P6" s="46"/>
      <c r="Q6" s="2"/>
    </row>
    <row r="7" spans="1:17" ht="19.5">
      <c r="A7" s="2"/>
      <c r="B7" s="50" t="s">
        <v>28</v>
      </c>
      <c r="C7" s="50"/>
      <c r="D7" s="50"/>
      <c r="E7" s="50"/>
      <c r="F7" s="50"/>
      <c r="G7" s="50"/>
      <c r="H7" s="50"/>
      <c r="I7" s="64">
        <v>8000</v>
      </c>
      <c r="J7" s="64"/>
      <c r="K7" s="64"/>
      <c r="L7" s="46"/>
      <c r="M7" s="46"/>
      <c r="N7" s="46"/>
      <c r="O7" s="46"/>
      <c r="P7" s="46"/>
      <c r="Q7" s="2"/>
    </row>
    <row r="8" spans="1:17" ht="19.5">
      <c r="A8" s="2"/>
      <c r="B8" s="49" t="s">
        <v>2</v>
      </c>
      <c r="C8" s="49"/>
      <c r="D8" s="49"/>
      <c r="E8" s="49" t="s">
        <v>3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2"/>
    </row>
    <row r="9" spans="1:17" ht="15.75">
      <c r="A9" s="2"/>
      <c r="B9" s="21" t="s">
        <v>0</v>
      </c>
      <c r="C9" s="21" t="s">
        <v>20</v>
      </c>
      <c r="D9" s="21" t="s">
        <v>29</v>
      </c>
      <c r="E9" s="21" t="s">
        <v>0</v>
      </c>
      <c r="F9" s="21" t="s">
        <v>6</v>
      </c>
      <c r="G9" s="21" t="s">
        <v>21</v>
      </c>
      <c r="H9" s="21" t="s">
        <v>34</v>
      </c>
      <c r="I9" s="21" t="s">
        <v>12</v>
      </c>
      <c r="J9" s="21" t="s">
        <v>13</v>
      </c>
      <c r="K9" s="21" t="s">
        <v>15</v>
      </c>
      <c r="L9" s="21" t="s">
        <v>30</v>
      </c>
      <c r="M9" s="21" t="s">
        <v>31</v>
      </c>
      <c r="N9" s="21" t="s">
        <v>32</v>
      </c>
      <c r="O9" s="21" t="s">
        <v>33</v>
      </c>
      <c r="P9" s="21" t="s">
        <v>35</v>
      </c>
      <c r="Q9" s="2"/>
    </row>
    <row r="10" spans="1:17" ht="15.75">
      <c r="A10" s="2"/>
      <c r="B10" s="4">
        <v>44198</v>
      </c>
      <c r="C10" s="5" t="s">
        <v>37</v>
      </c>
      <c r="D10" s="22">
        <f>I7</f>
        <v>8000</v>
      </c>
      <c r="E10" s="4">
        <v>44199</v>
      </c>
      <c r="F10" s="5" t="s">
        <v>12</v>
      </c>
      <c r="G10" s="5">
        <v>123</v>
      </c>
      <c r="H10" s="6">
        <v>50</v>
      </c>
      <c r="I10" s="22">
        <f>IF(H10="","",IF(F10=$I$9,H10,""))</f>
        <v>50</v>
      </c>
      <c r="J10" s="22" t="str">
        <f>IF(H10="","",IF(F10=$J$9,H10,""))</f>
        <v/>
      </c>
      <c r="K10" s="22" t="str">
        <f>IF(H10="","",IF(F10=$K$9,H10,""))</f>
        <v/>
      </c>
      <c r="L10" s="22" t="str">
        <f>IF(H10="","",IF(F10=$L$9,H10,""))</f>
        <v/>
      </c>
      <c r="M10" s="22" t="str">
        <f>IF(H10="","",IF(F10=$M$9,H10,""))</f>
        <v/>
      </c>
      <c r="N10" s="22" t="str">
        <f>IF(H10="","",IF(F10=$N$9,H10,""))</f>
        <v/>
      </c>
      <c r="O10" s="22" t="str">
        <f>IF(H10="","",IF(F10=$O$9,H10,""))</f>
        <v/>
      </c>
      <c r="P10" s="22" t="str">
        <f>IF(H10="","",IF(F10=$P$9,H10,""))</f>
        <v/>
      </c>
      <c r="Q10" s="2"/>
    </row>
    <row r="11" spans="1:17" ht="15.75">
      <c r="A11" s="2"/>
      <c r="B11" s="26"/>
      <c r="C11" s="7"/>
      <c r="D11" s="22"/>
      <c r="E11" s="4">
        <v>44200</v>
      </c>
      <c r="F11" s="5" t="s">
        <v>13</v>
      </c>
      <c r="G11" s="5">
        <v>124</v>
      </c>
      <c r="H11" s="6">
        <v>500</v>
      </c>
      <c r="I11" s="22" t="str">
        <f t="shared" ref="I11:I24" si="0">IF(H11="","",IF(F11=$I$9,H11,""))</f>
        <v/>
      </c>
      <c r="J11" s="22">
        <f t="shared" ref="J11:J24" si="1">IF(H11="","",IF(F11=$J$9,H11,""))</f>
        <v>500</v>
      </c>
      <c r="K11" s="22" t="str">
        <f t="shared" ref="K11:K24" si="2">IF(H11="","",IF(F11=$K$9,H11,""))</f>
        <v/>
      </c>
      <c r="L11" s="22" t="str">
        <f t="shared" ref="L11:L24" si="3">IF(H11="","",IF(F11=$L$9,H11,""))</f>
        <v/>
      </c>
      <c r="M11" s="22" t="str">
        <f t="shared" ref="M11:M24" si="4">IF(H11="","",IF(F11=$M$9,H11,""))</f>
        <v/>
      </c>
      <c r="N11" s="22" t="str">
        <f t="shared" ref="N11:N24" si="5">IF(H11="","",IF(F11=$N$9,H11,""))</f>
        <v/>
      </c>
      <c r="O11" s="22" t="str">
        <f t="shared" ref="O11:O24" si="6">IF(H11="","",IF(F11=$O$9,H11,""))</f>
        <v/>
      </c>
      <c r="P11" s="22" t="str">
        <f t="shared" ref="P11:P24" si="7">IF(H11="","",IF(F11=$P$9,H11,""))</f>
        <v/>
      </c>
      <c r="Q11" s="2"/>
    </row>
    <row r="12" spans="1:17" ht="15.75">
      <c r="A12" s="2"/>
      <c r="B12" s="26"/>
      <c r="C12" s="7"/>
      <c r="D12" s="22"/>
      <c r="E12" s="4">
        <v>44201</v>
      </c>
      <c r="F12" s="5" t="s">
        <v>15</v>
      </c>
      <c r="G12" s="5">
        <v>125</v>
      </c>
      <c r="H12" s="6">
        <v>200</v>
      </c>
      <c r="I12" s="22" t="str">
        <f t="shared" si="0"/>
        <v/>
      </c>
      <c r="J12" s="22" t="str">
        <f t="shared" si="1"/>
        <v/>
      </c>
      <c r="K12" s="22">
        <f t="shared" si="2"/>
        <v>200</v>
      </c>
      <c r="L12" s="22" t="str">
        <f t="shared" si="3"/>
        <v/>
      </c>
      <c r="M12" s="22" t="str">
        <f t="shared" si="4"/>
        <v/>
      </c>
      <c r="N12" s="22" t="str">
        <f t="shared" si="5"/>
        <v/>
      </c>
      <c r="O12" s="22" t="str">
        <f t="shared" si="6"/>
        <v/>
      </c>
      <c r="P12" s="22" t="str">
        <f t="shared" si="7"/>
        <v/>
      </c>
      <c r="Q12" s="2"/>
    </row>
    <row r="13" spans="1:17" ht="15.75">
      <c r="A13" s="2"/>
      <c r="B13" s="26"/>
      <c r="C13" s="7"/>
      <c r="D13" s="22"/>
      <c r="E13" s="4">
        <v>44202</v>
      </c>
      <c r="F13" s="5" t="s">
        <v>30</v>
      </c>
      <c r="G13" s="5">
        <v>126</v>
      </c>
      <c r="H13" s="6">
        <v>350</v>
      </c>
      <c r="I13" s="22" t="str">
        <f t="shared" si="0"/>
        <v/>
      </c>
      <c r="J13" s="22" t="str">
        <f t="shared" si="1"/>
        <v/>
      </c>
      <c r="K13" s="22" t="str">
        <f t="shared" si="2"/>
        <v/>
      </c>
      <c r="L13" s="22">
        <f t="shared" si="3"/>
        <v>350</v>
      </c>
      <c r="M13" s="22" t="str">
        <f t="shared" si="4"/>
        <v/>
      </c>
      <c r="N13" s="22" t="str">
        <f t="shared" si="5"/>
        <v/>
      </c>
      <c r="O13" s="22" t="str">
        <f t="shared" si="6"/>
        <v/>
      </c>
      <c r="P13" s="22" t="str">
        <f t="shared" si="7"/>
        <v/>
      </c>
      <c r="Q13" s="2"/>
    </row>
    <row r="14" spans="1:17" ht="15.75">
      <c r="A14" s="2"/>
      <c r="B14" s="26"/>
      <c r="C14" s="7"/>
      <c r="D14" s="22"/>
      <c r="E14" s="4">
        <v>44203</v>
      </c>
      <c r="F14" s="5" t="s">
        <v>31</v>
      </c>
      <c r="G14" s="5">
        <v>127</v>
      </c>
      <c r="H14" s="6">
        <v>800</v>
      </c>
      <c r="I14" s="22" t="str">
        <f t="shared" si="0"/>
        <v/>
      </c>
      <c r="J14" s="22" t="str">
        <f t="shared" si="1"/>
        <v/>
      </c>
      <c r="K14" s="22" t="str">
        <f t="shared" si="2"/>
        <v/>
      </c>
      <c r="L14" s="22" t="str">
        <f t="shared" si="3"/>
        <v/>
      </c>
      <c r="M14" s="22">
        <f t="shared" si="4"/>
        <v>800</v>
      </c>
      <c r="N14" s="22" t="str">
        <f t="shared" si="5"/>
        <v/>
      </c>
      <c r="O14" s="22" t="str">
        <f t="shared" si="6"/>
        <v/>
      </c>
      <c r="P14" s="22" t="str">
        <f t="shared" si="7"/>
        <v/>
      </c>
      <c r="Q14" s="2"/>
    </row>
    <row r="15" spans="1:17" ht="15.75">
      <c r="A15" s="2"/>
      <c r="B15" s="26"/>
      <c r="C15" s="7"/>
      <c r="D15" s="22"/>
      <c r="E15" s="4">
        <v>44204</v>
      </c>
      <c r="F15" s="5" t="s">
        <v>32</v>
      </c>
      <c r="G15" s="5">
        <v>128</v>
      </c>
      <c r="H15" s="6">
        <v>300</v>
      </c>
      <c r="I15" s="22" t="str">
        <f t="shared" si="0"/>
        <v/>
      </c>
      <c r="J15" s="22" t="str">
        <f t="shared" si="1"/>
        <v/>
      </c>
      <c r="K15" s="22" t="str">
        <f t="shared" si="2"/>
        <v/>
      </c>
      <c r="L15" s="22" t="str">
        <f t="shared" si="3"/>
        <v/>
      </c>
      <c r="M15" s="22" t="str">
        <f t="shared" si="4"/>
        <v/>
      </c>
      <c r="N15" s="22">
        <f t="shared" si="5"/>
        <v>300</v>
      </c>
      <c r="O15" s="22" t="str">
        <f t="shared" si="6"/>
        <v/>
      </c>
      <c r="P15" s="22" t="str">
        <f t="shared" si="7"/>
        <v/>
      </c>
      <c r="Q15" s="2"/>
    </row>
    <row r="16" spans="1:17" ht="15.75">
      <c r="A16" s="2"/>
      <c r="B16" s="26"/>
      <c r="C16" s="7"/>
      <c r="D16" s="22"/>
      <c r="E16" s="4">
        <v>44205</v>
      </c>
      <c r="F16" s="5" t="s">
        <v>33</v>
      </c>
      <c r="G16" s="5">
        <v>129</v>
      </c>
      <c r="H16" s="6">
        <v>200</v>
      </c>
      <c r="I16" s="22" t="str">
        <f t="shared" si="0"/>
        <v/>
      </c>
      <c r="J16" s="22" t="str">
        <f t="shared" si="1"/>
        <v/>
      </c>
      <c r="K16" s="22" t="str">
        <f t="shared" si="2"/>
        <v/>
      </c>
      <c r="L16" s="22" t="str">
        <f t="shared" si="3"/>
        <v/>
      </c>
      <c r="M16" s="22" t="str">
        <f t="shared" si="4"/>
        <v/>
      </c>
      <c r="N16" s="22" t="str">
        <f t="shared" si="5"/>
        <v/>
      </c>
      <c r="O16" s="22">
        <f t="shared" si="6"/>
        <v>200</v>
      </c>
      <c r="P16" s="22" t="str">
        <f t="shared" si="7"/>
        <v/>
      </c>
      <c r="Q16" s="2"/>
    </row>
    <row r="17" spans="1:17" ht="15.75">
      <c r="A17" s="2"/>
      <c r="B17" s="26"/>
      <c r="C17" s="7"/>
      <c r="D17" s="22"/>
      <c r="E17" s="4">
        <v>44206</v>
      </c>
      <c r="F17" s="5" t="s">
        <v>13</v>
      </c>
      <c r="G17" s="5">
        <v>130</v>
      </c>
      <c r="H17" s="6">
        <v>200</v>
      </c>
      <c r="I17" s="22" t="str">
        <f t="shared" si="0"/>
        <v/>
      </c>
      <c r="J17" s="22">
        <f t="shared" si="1"/>
        <v>200</v>
      </c>
      <c r="K17" s="22" t="str">
        <f t="shared" si="2"/>
        <v/>
      </c>
      <c r="L17" s="22" t="str">
        <f t="shared" si="3"/>
        <v/>
      </c>
      <c r="M17" s="22" t="str">
        <f t="shared" si="4"/>
        <v/>
      </c>
      <c r="N17" s="22" t="str">
        <f t="shared" si="5"/>
        <v/>
      </c>
      <c r="O17" s="22" t="str">
        <f t="shared" si="6"/>
        <v/>
      </c>
      <c r="P17" s="22" t="str">
        <f t="shared" si="7"/>
        <v/>
      </c>
      <c r="Q17" s="2"/>
    </row>
    <row r="18" spans="1:17" ht="15.75">
      <c r="A18" s="2"/>
      <c r="B18" s="26"/>
      <c r="C18" s="7"/>
      <c r="D18" s="22"/>
      <c r="E18" s="4">
        <v>44207</v>
      </c>
      <c r="F18" s="5" t="s">
        <v>31</v>
      </c>
      <c r="G18" s="5">
        <v>131</v>
      </c>
      <c r="H18" s="6">
        <v>1200</v>
      </c>
      <c r="I18" s="22" t="str">
        <f t="shared" si="0"/>
        <v/>
      </c>
      <c r="J18" s="22" t="str">
        <f t="shared" si="1"/>
        <v/>
      </c>
      <c r="K18" s="22" t="str">
        <f t="shared" si="2"/>
        <v/>
      </c>
      <c r="L18" s="22" t="str">
        <f t="shared" si="3"/>
        <v/>
      </c>
      <c r="M18" s="22">
        <f t="shared" si="4"/>
        <v>1200</v>
      </c>
      <c r="N18" s="22" t="str">
        <f t="shared" si="5"/>
        <v/>
      </c>
      <c r="O18" s="22" t="str">
        <f t="shared" si="6"/>
        <v/>
      </c>
      <c r="P18" s="22" t="str">
        <f t="shared" si="7"/>
        <v/>
      </c>
      <c r="Q18" s="2"/>
    </row>
    <row r="19" spans="1:17" ht="15.75">
      <c r="A19" s="2"/>
      <c r="B19" s="26"/>
      <c r="C19" s="7"/>
      <c r="D19" s="22"/>
      <c r="E19" s="4">
        <v>44208</v>
      </c>
      <c r="F19" s="5" t="s">
        <v>30</v>
      </c>
      <c r="G19" s="5">
        <v>132</v>
      </c>
      <c r="H19" s="6">
        <v>100</v>
      </c>
      <c r="I19" s="22" t="str">
        <f t="shared" si="0"/>
        <v/>
      </c>
      <c r="J19" s="22" t="str">
        <f t="shared" si="1"/>
        <v/>
      </c>
      <c r="K19" s="22" t="str">
        <f t="shared" si="2"/>
        <v/>
      </c>
      <c r="L19" s="22">
        <f t="shared" si="3"/>
        <v>100</v>
      </c>
      <c r="M19" s="22" t="str">
        <f t="shared" si="4"/>
        <v/>
      </c>
      <c r="N19" s="22" t="str">
        <f t="shared" si="5"/>
        <v/>
      </c>
      <c r="O19" s="22" t="str">
        <f t="shared" si="6"/>
        <v/>
      </c>
      <c r="P19" s="22" t="str">
        <f t="shared" si="7"/>
        <v/>
      </c>
      <c r="Q19" s="2"/>
    </row>
    <row r="20" spans="1:17" ht="15.75">
      <c r="A20" s="2"/>
      <c r="B20" s="26"/>
      <c r="C20" s="7"/>
      <c r="D20" s="22"/>
      <c r="E20" s="4">
        <v>44209</v>
      </c>
      <c r="F20" s="5" t="s">
        <v>33</v>
      </c>
      <c r="G20" s="5">
        <v>133</v>
      </c>
      <c r="H20" s="6">
        <v>100</v>
      </c>
      <c r="I20" s="22" t="str">
        <f t="shared" si="0"/>
        <v/>
      </c>
      <c r="J20" s="22" t="str">
        <f t="shared" si="1"/>
        <v/>
      </c>
      <c r="K20" s="22" t="str">
        <f t="shared" si="2"/>
        <v/>
      </c>
      <c r="L20" s="22" t="str">
        <f t="shared" si="3"/>
        <v/>
      </c>
      <c r="M20" s="22" t="str">
        <f t="shared" si="4"/>
        <v/>
      </c>
      <c r="N20" s="22" t="str">
        <f t="shared" si="5"/>
        <v/>
      </c>
      <c r="O20" s="22">
        <f t="shared" si="6"/>
        <v>100</v>
      </c>
      <c r="P20" s="22" t="str">
        <f t="shared" si="7"/>
        <v/>
      </c>
      <c r="Q20" s="2"/>
    </row>
    <row r="21" spans="1:17" ht="15.75">
      <c r="A21" s="2"/>
      <c r="B21" s="26"/>
      <c r="C21" s="7"/>
      <c r="D21" s="22"/>
      <c r="E21" s="4">
        <v>44210</v>
      </c>
      <c r="F21" s="5" t="s">
        <v>15</v>
      </c>
      <c r="G21" s="5">
        <v>134</v>
      </c>
      <c r="H21" s="6">
        <v>150</v>
      </c>
      <c r="I21" s="22" t="str">
        <f t="shared" si="0"/>
        <v/>
      </c>
      <c r="J21" s="22" t="str">
        <f t="shared" si="1"/>
        <v/>
      </c>
      <c r="K21" s="22">
        <f t="shared" si="2"/>
        <v>150</v>
      </c>
      <c r="L21" s="22" t="str">
        <f t="shared" si="3"/>
        <v/>
      </c>
      <c r="M21" s="22" t="str">
        <f t="shared" si="4"/>
        <v/>
      </c>
      <c r="N21" s="22" t="str">
        <f t="shared" si="5"/>
        <v/>
      </c>
      <c r="O21" s="22" t="str">
        <f t="shared" si="6"/>
        <v/>
      </c>
      <c r="P21" s="22" t="str">
        <f t="shared" si="7"/>
        <v/>
      </c>
      <c r="Q21" s="2"/>
    </row>
    <row r="22" spans="1:17" ht="15.75">
      <c r="A22" s="2"/>
      <c r="B22" s="26"/>
      <c r="C22" s="7"/>
      <c r="D22" s="22"/>
      <c r="E22" s="4">
        <v>44211</v>
      </c>
      <c r="F22" s="5" t="s">
        <v>35</v>
      </c>
      <c r="G22" s="5">
        <v>135</v>
      </c>
      <c r="H22" s="6">
        <v>1000</v>
      </c>
      <c r="I22" s="22" t="str">
        <f t="shared" si="0"/>
        <v/>
      </c>
      <c r="J22" s="22" t="str">
        <f t="shared" si="1"/>
        <v/>
      </c>
      <c r="K22" s="22" t="str">
        <f t="shared" si="2"/>
        <v/>
      </c>
      <c r="L22" s="22" t="str">
        <f t="shared" si="3"/>
        <v/>
      </c>
      <c r="M22" s="22" t="str">
        <f t="shared" si="4"/>
        <v/>
      </c>
      <c r="N22" s="22" t="str">
        <f t="shared" si="5"/>
        <v/>
      </c>
      <c r="O22" s="22" t="str">
        <f t="shared" si="6"/>
        <v/>
      </c>
      <c r="P22" s="22">
        <f t="shared" si="7"/>
        <v>1000</v>
      </c>
      <c r="Q22" s="2"/>
    </row>
    <row r="23" spans="1:17" ht="15.75">
      <c r="A23" s="2"/>
      <c r="B23" s="26"/>
      <c r="C23" s="7"/>
      <c r="D23" s="22"/>
      <c r="E23" s="4"/>
      <c r="F23" s="5"/>
      <c r="G23" s="5"/>
      <c r="H23" s="6"/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22" t="str">
        <f t="shared" si="3"/>
        <v/>
      </c>
      <c r="M23" s="22" t="str">
        <f t="shared" si="4"/>
        <v/>
      </c>
      <c r="N23" s="22" t="str">
        <f t="shared" si="5"/>
        <v/>
      </c>
      <c r="O23" s="22" t="str">
        <f t="shared" si="6"/>
        <v/>
      </c>
      <c r="P23" s="22" t="str">
        <f t="shared" si="7"/>
        <v/>
      </c>
      <c r="Q23" s="2"/>
    </row>
    <row r="24" spans="1:17" ht="15.75">
      <c r="A24" s="2"/>
      <c r="B24" s="7"/>
      <c r="C24" s="7"/>
      <c r="D24" s="25"/>
      <c r="E24" s="5"/>
      <c r="F24" s="5"/>
      <c r="G24" s="5"/>
      <c r="H24" s="8"/>
      <c r="I24" s="25" t="str">
        <f t="shared" si="0"/>
        <v/>
      </c>
      <c r="J24" s="25" t="str">
        <f t="shared" si="1"/>
        <v/>
      </c>
      <c r="K24" s="25" t="str">
        <f t="shared" si="2"/>
        <v/>
      </c>
      <c r="L24" s="25" t="str">
        <f t="shared" si="3"/>
        <v/>
      </c>
      <c r="M24" s="25" t="str">
        <f t="shared" si="4"/>
        <v/>
      </c>
      <c r="N24" s="25" t="str">
        <f t="shared" si="5"/>
        <v/>
      </c>
      <c r="O24" s="25" t="str">
        <f t="shared" si="6"/>
        <v/>
      </c>
      <c r="P24" s="25" t="str">
        <f t="shared" si="7"/>
        <v/>
      </c>
      <c r="Q24" s="2"/>
    </row>
    <row r="25" spans="1:17" ht="19.5">
      <c r="A25" s="2"/>
      <c r="B25" s="65" t="s">
        <v>4</v>
      </c>
      <c r="C25" s="66"/>
      <c r="D25" s="30">
        <f>SUM(D10:D24)</f>
        <v>8000</v>
      </c>
      <c r="E25" s="65" t="s">
        <v>9</v>
      </c>
      <c r="F25" s="67"/>
      <c r="G25" s="68"/>
      <c r="H25" s="28">
        <f>SUM(H10:H24)</f>
        <v>5150</v>
      </c>
      <c r="I25" s="37">
        <f t="shared" ref="I25:P25" si="8">SUM(I10:I24)</f>
        <v>50</v>
      </c>
      <c r="J25" s="37">
        <f t="shared" si="8"/>
        <v>700</v>
      </c>
      <c r="K25" s="37">
        <f t="shared" si="8"/>
        <v>350</v>
      </c>
      <c r="L25" s="37">
        <f t="shared" si="8"/>
        <v>450</v>
      </c>
      <c r="M25" s="37">
        <f t="shared" si="8"/>
        <v>2000</v>
      </c>
      <c r="N25" s="37">
        <f t="shared" si="8"/>
        <v>300</v>
      </c>
      <c r="O25" s="37">
        <f t="shared" si="8"/>
        <v>300</v>
      </c>
      <c r="P25" s="38">
        <f t="shared" si="8"/>
        <v>1000</v>
      </c>
      <c r="Q25" s="2"/>
    </row>
    <row r="26" spans="1:17" ht="15.75" customHeight="1">
      <c r="A26" s="2"/>
      <c r="B26" s="65" t="s">
        <v>11</v>
      </c>
      <c r="C26" s="66"/>
      <c r="D26" s="23">
        <v>2800</v>
      </c>
      <c r="E26" s="65" t="s">
        <v>10</v>
      </c>
      <c r="F26" s="67"/>
      <c r="G26" s="68"/>
      <c r="H26" s="27">
        <f>D25-H25</f>
        <v>2850</v>
      </c>
      <c r="I26" s="29" t="str">
        <f>I9</f>
        <v>Courier</v>
      </c>
      <c r="J26" s="29" t="str">
        <f t="shared" ref="J26:P26" si="9">J9</f>
        <v>Pantry</v>
      </c>
      <c r="K26" s="29" t="str">
        <f t="shared" si="9"/>
        <v>Stationary</v>
      </c>
      <c r="L26" s="29" t="str">
        <f t="shared" si="9"/>
        <v>Travelling</v>
      </c>
      <c r="M26" s="29" t="str">
        <f t="shared" si="9"/>
        <v>Repair</v>
      </c>
      <c r="N26" s="29" t="str">
        <f t="shared" si="9"/>
        <v>Telephone</v>
      </c>
      <c r="O26" s="29" t="str">
        <f t="shared" si="9"/>
        <v>Fuel</v>
      </c>
      <c r="P26" s="29" t="str">
        <f t="shared" si="9"/>
        <v>Advertising</v>
      </c>
      <c r="Q26" s="2"/>
    </row>
    <row r="27" spans="1:17" ht="19.5">
      <c r="A27" s="2"/>
      <c r="B27" s="65" t="s">
        <v>26</v>
      </c>
      <c r="C27" s="66"/>
      <c r="D27" s="24">
        <f>D26-H26</f>
        <v>-50</v>
      </c>
      <c r="E27" s="65" t="s">
        <v>27</v>
      </c>
      <c r="F27" s="67"/>
      <c r="G27" s="68"/>
      <c r="H27" s="36" t="str">
        <f>IF(D27&gt;0,"Excess",IF(D27&lt;0,"Deficit","Reconciled"))</f>
        <v>Deficit</v>
      </c>
      <c r="I27" s="39">
        <f>I25</f>
        <v>50</v>
      </c>
      <c r="J27" s="39">
        <f t="shared" ref="J27:P27" si="10">J25</f>
        <v>700</v>
      </c>
      <c r="K27" s="39">
        <f t="shared" si="10"/>
        <v>350</v>
      </c>
      <c r="L27" s="39">
        <f t="shared" si="10"/>
        <v>450</v>
      </c>
      <c r="M27" s="39">
        <f t="shared" si="10"/>
        <v>2000</v>
      </c>
      <c r="N27" s="39">
        <f t="shared" si="10"/>
        <v>300</v>
      </c>
      <c r="O27" s="39">
        <f t="shared" si="10"/>
        <v>300</v>
      </c>
      <c r="P27" s="39">
        <f t="shared" si="10"/>
        <v>1000</v>
      </c>
      <c r="Q27" s="2"/>
    </row>
    <row r="28" spans="1:17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40"/>
      <c r="C29" s="40"/>
      <c r="D29" s="40"/>
      <c r="E29" s="40"/>
      <c r="F29" s="40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>
      <c r="A30" s="2"/>
      <c r="B30" s="40"/>
      <c r="C30" s="40"/>
      <c r="D30" s="40"/>
      <c r="E30" s="40"/>
      <c r="F30" s="40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>
      <c r="A31" s="2"/>
      <c r="B31" s="40"/>
      <c r="C31" s="40"/>
      <c r="D31" s="40"/>
      <c r="E31" s="40"/>
      <c r="F31" s="40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>
      <c r="A32" s="2"/>
      <c r="B32" s="40"/>
      <c r="C32" s="40"/>
      <c r="D32" s="40"/>
      <c r="E32" s="40"/>
      <c r="F32" s="40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>
      <c r="A33" s="2"/>
      <c r="B33" s="40"/>
      <c r="C33" s="40"/>
      <c r="D33" s="40"/>
      <c r="E33" s="40"/>
      <c r="F33" s="40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>
      <c r="A34" s="2"/>
      <c r="B34" s="40"/>
      <c r="C34" s="40"/>
      <c r="D34" s="40"/>
      <c r="E34" s="40"/>
      <c r="F34" s="40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>
      <c r="A35" s="2"/>
      <c r="B35" s="40"/>
      <c r="C35" s="40"/>
      <c r="D35" s="40"/>
      <c r="E35" s="40"/>
      <c r="F35" s="40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>
      <c r="A36" s="2"/>
      <c r="B36" s="40"/>
      <c r="C36" s="40"/>
      <c r="D36" s="40"/>
      <c r="E36" s="40"/>
      <c r="F36" s="40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>
      <c r="A37" s="2"/>
      <c r="B37" s="40"/>
      <c r="C37" s="40"/>
      <c r="D37" s="40"/>
      <c r="E37" s="40"/>
      <c r="F37" s="40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>
      <c r="A38" s="2"/>
      <c r="B38" s="40"/>
      <c r="C38" s="40"/>
      <c r="D38" s="40"/>
      <c r="E38" s="40"/>
      <c r="F38" s="40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>
      <c r="A39" s="2"/>
      <c r="B39" s="40"/>
      <c r="C39" s="40"/>
      <c r="D39" s="40"/>
      <c r="E39" s="40"/>
      <c r="F39" s="40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>
      <c r="A40" s="2"/>
      <c r="B40" s="40"/>
      <c r="C40" s="40"/>
      <c r="D40" s="40"/>
      <c r="E40" s="40"/>
      <c r="F40" s="40"/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>
      <c r="A41" s="2"/>
      <c r="B41" s="40"/>
      <c r="C41" s="40"/>
      <c r="D41" s="40"/>
      <c r="E41" s="40"/>
      <c r="F41" s="40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17">
      <c r="A42" s="2"/>
      <c r="B42" s="40"/>
      <c r="C42" s="40"/>
      <c r="D42" s="40"/>
      <c r="E42" s="40"/>
      <c r="F42" s="40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17">
      <c r="A43" s="2"/>
      <c r="B43" s="40"/>
      <c r="C43" s="40"/>
      <c r="D43" s="40"/>
      <c r="E43" s="40"/>
      <c r="F43" s="40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17">
      <c r="A44" s="2"/>
      <c r="B44" s="40"/>
      <c r="C44" s="40"/>
      <c r="D44" s="40"/>
      <c r="E44" s="40"/>
      <c r="F44" s="40"/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>
      <c r="A45" s="2"/>
      <c r="B45" s="40"/>
      <c r="C45" s="40"/>
      <c r="D45" s="40"/>
      <c r="E45" s="40"/>
      <c r="F45" s="40"/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>
      <c r="A46" s="2"/>
      <c r="B46" s="2"/>
      <c r="C46" s="2"/>
      <c r="D46" s="2"/>
      <c r="E46" s="2"/>
      <c r="F46" s="2"/>
      <c r="G46" s="2"/>
      <c r="H46" s="42"/>
      <c r="I46" s="42"/>
      <c r="J46" s="42"/>
      <c r="K46" s="42"/>
      <c r="L46" s="42"/>
      <c r="M46" s="42"/>
      <c r="N46" s="42"/>
      <c r="O46" s="42"/>
      <c r="P46" s="42"/>
      <c r="Q46" s="42"/>
    </row>
  </sheetData>
  <mergeCells count="18">
    <mergeCell ref="B27:C27"/>
    <mergeCell ref="E27:G27"/>
    <mergeCell ref="C2:P2"/>
    <mergeCell ref="C3:P3"/>
    <mergeCell ref="B6:H6"/>
    <mergeCell ref="I6:K6"/>
    <mergeCell ref="B5:P5"/>
    <mergeCell ref="B8:D8"/>
    <mergeCell ref="B25:C25"/>
    <mergeCell ref="E25:G25"/>
    <mergeCell ref="B26:C26"/>
    <mergeCell ref="E26:G26"/>
    <mergeCell ref="B2:B3"/>
    <mergeCell ref="B7:H7"/>
    <mergeCell ref="I7:K7"/>
    <mergeCell ref="L6:P6"/>
    <mergeCell ref="L7:P7"/>
    <mergeCell ref="E8:P8"/>
  </mergeCells>
  <conditionalFormatting sqref="D27">
    <cfRule type="cellIs" dxfId="3" priority="2" operator="lessThan">
      <formula>0</formula>
    </cfRule>
  </conditionalFormatting>
  <conditionalFormatting sqref="H27">
    <cfRule type="expression" dxfId="2" priority="1">
      <formula>"IF(E26&lt;0"</formula>
    </cfRule>
  </conditionalFormatting>
  <dataValidations count="1">
    <dataValidation type="list" allowBlank="1" showInputMessage="1" showErrorMessage="1" sqref="F10:F22">
      <formula1>$I$9:$P$9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B3" sqref="B3:P3"/>
    </sheetView>
  </sheetViews>
  <sheetFormatPr defaultRowHeight="15"/>
  <cols>
    <col min="1" max="1" width="3" style="1" customWidth="1"/>
    <col min="2" max="2" width="16.42578125" style="1" customWidth="1"/>
    <col min="3" max="3" width="17" style="1" customWidth="1"/>
    <col min="4" max="4" width="9.140625" style="1" bestFit="1" customWidth="1"/>
    <col min="5" max="5" width="12.5703125" style="1" customWidth="1"/>
    <col min="6" max="6" width="15.140625" style="1" bestFit="1" customWidth="1"/>
    <col min="7" max="7" width="4.85546875" style="1" bestFit="1" customWidth="1"/>
    <col min="8" max="8" width="13" style="1" bestFit="1" customWidth="1"/>
    <col min="9" max="12" width="11.42578125" style="1" customWidth="1"/>
    <col min="13" max="13" width="12.7109375" style="1" bestFit="1" customWidth="1"/>
    <col min="14" max="16" width="11.42578125" style="1" customWidth="1"/>
    <col min="17" max="17" width="3" style="1" customWidth="1"/>
    <col min="18" max="16384" width="9.140625" style="1"/>
  </cols>
  <sheetData>
    <row r="1" spans="1:17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7.5" customHeight="1">
      <c r="A2" s="2"/>
      <c r="B2" s="76" t="s">
        <v>39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2"/>
    </row>
    <row r="3" spans="1:17" ht="19.5">
      <c r="A3" s="2"/>
      <c r="B3" s="78" t="s">
        <v>25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2"/>
    </row>
    <row r="4" spans="1:17" ht="19.5">
      <c r="A4" s="2"/>
      <c r="B4" s="59" t="s">
        <v>5</v>
      </c>
      <c r="C4" s="59"/>
      <c r="D4" s="59"/>
      <c r="E4" s="59"/>
      <c r="F4" s="59"/>
      <c r="G4" s="59"/>
      <c r="H4" s="59"/>
      <c r="I4" s="60"/>
      <c r="J4" s="60"/>
      <c r="K4" s="60"/>
      <c r="L4" s="60"/>
      <c r="M4" s="60"/>
      <c r="N4" s="60"/>
      <c r="O4" s="60"/>
      <c r="P4" s="60"/>
      <c r="Q4" s="2"/>
    </row>
    <row r="5" spans="1:17" ht="19.5">
      <c r="A5" s="2"/>
      <c r="B5" s="59" t="s">
        <v>28</v>
      </c>
      <c r="C5" s="59"/>
      <c r="D5" s="59"/>
      <c r="E5" s="59"/>
      <c r="F5" s="59"/>
      <c r="G5" s="59"/>
      <c r="H5" s="59"/>
      <c r="I5" s="77"/>
      <c r="J5" s="77"/>
      <c r="K5" s="77"/>
      <c r="L5" s="60"/>
      <c r="M5" s="60"/>
      <c r="N5" s="60"/>
      <c r="O5" s="60"/>
      <c r="P5" s="60"/>
      <c r="Q5" s="2"/>
    </row>
    <row r="6" spans="1:17" ht="19.5">
      <c r="A6" s="2"/>
      <c r="B6" s="57" t="s">
        <v>2</v>
      </c>
      <c r="C6" s="57"/>
      <c r="D6" s="57"/>
      <c r="E6" s="57" t="s">
        <v>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"/>
    </row>
    <row r="7" spans="1:17" ht="15.75">
      <c r="A7" s="2"/>
      <c r="B7" s="31" t="s">
        <v>0</v>
      </c>
      <c r="C7" s="31" t="s">
        <v>20</v>
      </c>
      <c r="D7" s="31" t="s">
        <v>29</v>
      </c>
      <c r="E7" s="31" t="s">
        <v>0</v>
      </c>
      <c r="F7" s="31" t="s">
        <v>6</v>
      </c>
      <c r="G7" s="31" t="s">
        <v>21</v>
      </c>
      <c r="H7" s="31" t="s">
        <v>34</v>
      </c>
      <c r="I7" s="31" t="s">
        <v>12</v>
      </c>
      <c r="J7" s="31" t="s">
        <v>13</v>
      </c>
      <c r="K7" s="31" t="s">
        <v>15</v>
      </c>
      <c r="L7" s="31" t="s">
        <v>30</v>
      </c>
      <c r="M7" s="31" t="s">
        <v>31</v>
      </c>
      <c r="N7" s="31" t="s">
        <v>32</v>
      </c>
      <c r="O7" s="31" t="s">
        <v>33</v>
      </c>
      <c r="P7" s="31" t="s">
        <v>35</v>
      </c>
      <c r="Q7" s="2"/>
    </row>
    <row r="8" spans="1:17" ht="15.75">
      <c r="A8" s="2"/>
      <c r="B8" s="16"/>
      <c r="C8" s="17"/>
      <c r="D8" s="32"/>
      <c r="E8" s="16"/>
      <c r="F8" s="17"/>
      <c r="G8" s="17"/>
      <c r="H8" s="18"/>
      <c r="I8" s="32"/>
      <c r="J8" s="32"/>
      <c r="K8" s="32"/>
      <c r="L8" s="32"/>
      <c r="M8" s="32"/>
      <c r="N8" s="32"/>
      <c r="O8" s="32"/>
      <c r="P8" s="32"/>
      <c r="Q8" s="2"/>
    </row>
    <row r="9" spans="1:17" ht="15.75">
      <c r="A9" s="2"/>
      <c r="B9" s="16"/>
      <c r="C9" s="17"/>
      <c r="D9" s="32"/>
      <c r="E9" s="16"/>
      <c r="F9" s="17"/>
      <c r="G9" s="17"/>
      <c r="H9" s="18"/>
      <c r="I9" s="32"/>
      <c r="J9" s="32"/>
      <c r="K9" s="32"/>
      <c r="L9" s="32"/>
      <c r="M9" s="32"/>
      <c r="N9" s="32"/>
      <c r="O9" s="32"/>
      <c r="P9" s="32"/>
      <c r="Q9" s="2"/>
    </row>
    <row r="10" spans="1:17" ht="15.75">
      <c r="A10" s="2"/>
      <c r="B10" s="16"/>
      <c r="C10" s="17"/>
      <c r="D10" s="32"/>
      <c r="E10" s="16"/>
      <c r="F10" s="17"/>
      <c r="G10" s="17"/>
      <c r="H10" s="18"/>
      <c r="I10" s="32"/>
      <c r="J10" s="32"/>
      <c r="K10" s="32"/>
      <c r="L10" s="32"/>
      <c r="M10" s="32"/>
      <c r="N10" s="32"/>
      <c r="O10" s="32"/>
      <c r="P10" s="32"/>
      <c r="Q10" s="2"/>
    </row>
    <row r="11" spans="1:17" ht="15.75">
      <c r="A11" s="2"/>
      <c r="B11" s="16"/>
      <c r="C11" s="17"/>
      <c r="D11" s="32"/>
      <c r="E11" s="16"/>
      <c r="F11" s="17"/>
      <c r="G11" s="17"/>
      <c r="H11" s="18"/>
      <c r="I11" s="32"/>
      <c r="J11" s="32"/>
      <c r="K11" s="32"/>
      <c r="L11" s="32"/>
      <c r="M11" s="32"/>
      <c r="N11" s="32"/>
      <c r="O11" s="32"/>
      <c r="P11" s="32"/>
      <c r="Q11" s="2"/>
    </row>
    <row r="12" spans="1:17" ht="15.75">
      <c r="A12" s="2"/>
      <c r="B12" s="16"/>
      <c r="C12" s="17"/>
      <c r="D12" s="32"/>
      <c r="E12" s="16"/>
      <c r="F12" s="17"/>
      <c r="G12" s="17"/>
      <c r="H12" s="18"/>
      <c r="I12" s="32"/>
      <c r="J12" s="32"/>
      <c r="K12" s="32"/>
      <c r="L12" s="32"/>
      <c r="M12" s="32"/>
      <c r="N12" s="32"/>
      <c r="O12" s="32"/>
      <c r="P12" s="32"/>
      <c r="Q12" s="2"/>
    </row>
    <row r="13" spans="1:17" ht="15.75">
      <c r="A13" s="2"/>
      <c r="B13" s="16"/>
      <c r="C13" s="17"/>
      <c r="D13" s="32"/>
      <c r="E13" s="16"/>
      <c r="F13" s="17"/>
      <c r="G13" s="17"/>
      <c r="H13" s="18"/>
      <c r="I13" s="32"/>
      <c r="J13" s="32"/>
      <c r="K13" s="32"/>
      <c r="L13" s="32"/>
      <c r="M13" s="32"/>
      <c r="N13" s="32"/>
      <c r="O13" s="32"/>
      <c r="P13" s="32"/>
      <c r="Q13" s="2"/>
    </row>
    <row r="14" spans="1:17" ht="15.75">
      <c r="A14" s="2"/>
      <c r="B14" s="16"/>
      <c r="C14" s="17"/>
      <c r="D14" s="32"/>
      <c r="E14" s="16"/>
      <c r="F14" s="17"/>
      <c r="G14" s="17"/>
      <c r="H14" s="18"/>
      <c r="I14" s="32"/>
      <c r="J14" s="32"/>
      <c r="K14" s="32"/>
      <c r="L14" s="32"/>
      <c r="M14" s="32"/>
      <c r="N14" s="32"/>
      <c r="O14" s="32"/>
      <c r="P14" s="32"/>
      <c r="Q14" s="2"/>
    </row>
    <row r="15" spans="1:17" ht="15.75">
      <c r="A15" s="2"/>
      <c r="B15" s="16"/>
      <c r="C15" s="17"/>
      <c r="D15" s="32"/>
      <c r="E15" s="16"/>
      <c r="F15" s="17"/>
      <c r="G15" s="17"/>
      <c r="H15" s="18"/>
      <c r="I15" s="32"/>
      <c r="J15" s="32"/>
      <c r="K15" s="32"/>
      <c r="L15" s="32"/>
      <c r="M15" s="32"/>
      <c r="N15" s="32"/>
      <c r="O15" s="32"/>
      <c r="P15" s="32"/>
      <c r="Q15" s="2"/>
    </row>
    <row r="16" spans="1:17" ht="15.75">
      <c r="A16" s="2"/>
      <c r="B16" s="16"/>
      <c r="C16" s="17"/>
      <c r="D16" s="32"/>
      <c r="E16" s="16"/>
      <c r="F16" s="17"/>
      <c r="G16" s="17"/>
      <c r="H16" s="18"/>
      <c r="I16" s="32"/>
      <c r="J16" s="32"/>
      <c r="K16" s="32"/>
      <c r="L16" s="32"/>
      <c r="M16" s="32"/>
      <c r="N16" s="32"/>
      <c r="O16" s="32"/>
      <c r="P16" s="32"/>
      <c r="Q16" s="2"/>
    </row>
    <row r="17" spans="1:17" ht="15.75">
      <c r="A17" s="2"/>
      <c r="B17" s="16"/>
      <c r="C17" s="17"/>
      <c r="D17" s="32"/>
      <c r="E17" s="16"/>
      <c r="F17" s="17"/>
      <c r="G17" s="17"/>
      <c r="H17" s="18"/>
      <c r="I17" s="32"/>
      <c r="J17" s="32"/>
      <c r="K17" s="32"/>
      <c r="L17" s="32"/>
      <c r="M17" s="32"/>
      <c r="N17" s="32"/>
      <c r="O17" s="32"/>
      <c r="P17" s="32"/>
      <c r="Q17" s="2"/>
    </row>
    <row r="18" spans="1:17" ht="15.75">
      <c r="A18" s="2"/>
      <c r="B18" s="16"/>
      <c r="C18" s="17"/>
      <c r="D18" s="32"/>
      <c r="E18" s="16"/>
      <c r="F18" s="17"/>
      <c r="G18" s="17"/>
      <c r="H18" s="18"/>
      <c r="I18" s="32"/>
      <c r="J18" s="32"/>
      <c r="K18" s="32"/>
      <c r="L18" s="32"/>
      <c r="M18" s="32"/>
      <c r="N18" s="32"/>
      <c r="O18" s="32"/>
      <c r="P18" s="32"/>
      <c r="Q18" s="2"/>
    </row>
    <row r="19" spans="1:17" ht="15.75">
      <c r="A19" s="2"/>
      <c r="B19" s="16"/>
      <c r="C19" s="17"/>
      <c r="D19" s="32"/>
      <c r="E19" s="16"/>
      <c r="F19" s="17"/>
      <c r="G19" s="17"/>
      <c r="H19" s="18"/>
      <c r="I19" s="32"/>
      <c r="J19" s="32"/>
      <c r="K19" s="32"/>
      <c r="L19" s="32"/>
      <c r="M19" s="32"/>
      <c r="N19" s="32"/>
      <c r="O19" s="32"/>
      <c r="P19" s="32"/>
      <c r="Q19" s="2"/>
    </row>
    <row r="20" spans="1:17" ht="15.75">
      <c r="A20" s="2"/>
      <c r="B20" s="16"/>
      <c r="C20" s="17"/>
      <c r="D20" s="32"/>
      <c r="E20" s="16"/>
      <c r="F20" s="17"/>
      <c r="G20" s="17"/>
      <c r="H20" s="18"/>
      <c r="I20" s="32"/>
      <c r="J20" s="32"/>
      <c r="K20" s="32"/>
      <c r="L20" s="32"/>
      <c r="M20" s="32"/>
      <c r="N20" s="32"/>
      <c r="O20" s="32"/>
      <c r="P20" s="32"/>
      <c r="Q20" s="2"/>
    </row>
    <row r="21" spans="1:17" ht="15.75">
      <c r="A21" s="2"/>
      <c r="B21" s="16"/>
      <c r="C21" s="17"/>
      <c r="D21" s="32"/>
      <c r="E21" s="16"/>
      <c r="F21" s="17"/>
      <c r="G21" s="17"/>
      <c r="H21" s="18"/>
      <c r="I21" s="32"/>
      <c r="J21" s="32"/>
      <c r="K21" s="32"/>
      <c r="L21" s="32"/>
      <c r="M21" s="32"/>
      <c r="N21" s="32"/>
      <c r="O21" s="32"/>
      <c r="P21" s="32"/>
      <c r="Q21" s="2"/>
    </row>
    <row r="22" spans="1:17" ht="15.75">
      <c r="A22" s="2"/>
      <c r="B22" s="17"/>
      <c r="C22" s="17"/>
      <c r="D22" s="32"/>
      <c r="E22" s="17"/>
      <c r="F22" s="17"/>
      <c r="G22" s="17"/>
      <c r="H22" s="18"/>
      <c r="I22" s="32"/>
      <c r="J22" s="32"/>
      <c r="K22" s="32"/>
      <c r="L22" s="32"/>
      <c r="M22" s="32"/>
      <c r="N22" s="32"/>
      <c r="O22" s="32"/>
      <c r="P22" s="32"/>
      <c r="Q22" s="2"/>
    </row>
    <row r="23" spans="1:17" ht="19.5">
      <c r="A23" s="2"/>
      <c r="B23" s="59" t="s">
        <v>4</v>
      </c>
      <c r="C23" s="59"/>
      <c r="D23" s="33"/>
      <c r="E23" s="59" t="s">
        <v>9</v>
      </c>
      <c r="F23" s="59"/>
      <c r="G23" s="59"/>
      <c r="H23" s="33"/>
      <c r="I23" s="33"/>
      <c r="J23" s="33"/>
      <c r="K23" s="33"/>
      <c r="L23" s="33"/>
      <c r="M23" s="33"/>
      <c r="N23" s="33"/>
      <c r="O23" s="33"/>
      <c r="P23" s="33"/>
      <c r="Q23" s="2"/>
    </row>
    <row r="24" spans="1:17" ht="15.75" customHeight="1">
      <c r="A24" s="2"/>
      <c r="B24" s="59" t="s">
        <v>11</v>
      </c>
      <c r="C24" s="59"/>
      <c r="D24" s="33"/>
      <c r="E24" s="59" t="s">
        <v>10</v>
      </c>
      <c r="F24" s="59"/>
      <c r="G24" s="59"/>
      <c r="H24" s="33"/>
      <c r="I24" s="31"/>
      <c r="J24" s="31"/>
      <c r="K24" s="31"/>
      <c r="L24" s="31"/>
      <c r="M24" s="31"/>
      <c r="N24" s="31"/>
      <c r="O24" s="31"/>
      <c r="P24" s="31"/>
      <c r="Q24" s="2"/>
    </row>
    <row r="25" spans="1:17" ht="19.5">
      <c r="A25" s="2"/>
      <c r="B25" s="59" t="s">
        <v>26</v>
      </c>
      <c r="C25" s="59"/>
      <c r="D25" s="33"/>
      <c r="E25" s="59" t="s">
        <v>27</v>
      </c>
      <c r="F25" s="59"/>
      <c r="G25" s="59"/>
      <c r="H25" s="33"/>
      <c r="I25" s="31"/>
      <c r="J25" s="31"/>
      <c r="K25" s="31"/>
      <c r="L25" s="31"/>
      <c r="M25" s="31"/>
      <c r="N25" s="31"/>
      <c r="O25" s="31"/>
      <c r="P25" s="31"/>
      <c r="Q25" s="2"/>
    </row>
    <row r="26" spans="1:17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16">
    <mergeCell ref="B24:C24"/>
    <mergeCell ref="E24:G24"/>
    <mergeCell ref="B25:C25"/>
    <mergeCell ref="E25:G25"/>
    <mergeCell ref="B2:P2"/>
    <mergeCell ref="B5:H5"/>
    <mergeCell ref="I5:K5"/>
    <mergeCell ref="L5:P5"/>
    <mergeCell ref="B6:D6"/>
    <mergeCell ref="E6:P6"/>
    <mergeCell ref="B23:C23"/>
    <mergeCell ref="E23:G23"/>
    <mergeCell ref="B3:P3"/>
    <mergeCell ref="B4:H4"/>
    <mergeCell ref="I4:K4"/>
    <mergeCell ref="L4:P4"/>
  </mergeCells>
  <conditionalFormatting sqref="D25">
    <cfRule type="cellIs" dxfId="1" priority="2" operator="lessThan">
      <formula>0</formula>
    </cfRule>
  </conditionalFormatting>
  <conditionalFormatting sqref="H25">
    <cfRule type="expression" dxfId="0" priority="1">
      <formula>"IF(E26&lt;0"</formula>
    </cfRule>
  </conditionalFormatting>
  <dataValidations count="1">
    <dataValidation type="list" allowBlank="1" showInputMessage="1" showErrorMessage="1" sqref="F8:F20">
      <formula1>$I$7:$P$7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>
      <selection activeCell="G4" sqref="G4"/>
    </sheetView>
  </sheetViews>
  <sheetFormatPr defaultRowHeight="15"/>
  <cols>
    <col min="1" max="1" width="3" style="79" customWidth="1"/>
    <col min="2" max="7" width="15.7109375" style="79" customWidth="1"/>
    <col min="8" max="8" width="3" style="79" customWidth="1"/>
    <col min="9" max="16384" width="9.140625" style="79"/>
  </cols>
  <sheetData>
    <row r="1" spans="1:8" ht="15.75" thickBot="1">
      <c r="A1" s="104"/>
      <c r="B1" s="104"/>
      <c r="C1" s="104"/>
      <c r="D1" s="104"/>
      <c r="E1" s="104"/>
      <c r="F1" s="104"/>
      <c r="G1" s="104"/>
      <c r="H1" s="104"/>
    </row>
    <row r="2" spans="1:8" ht="24" thickBot="1">
      <c r="A2" s="104"/>
      <c r="B2" s="80" t="s">
        <v>40</v>
      </c>
      <c r="C2" s="81"/>
      <c r="D2" s="81"/>
      <c r="E2" s="82" t="s">
        <v>44</v>
      </c>
      <c r="F2" s="83"/>
      <c r="G2" s="84"/>
      <c r="H2" s="104"/>
    </row>
    <row r="3" spans="1:8" ht="15.75" customHeight="1" thickBot="1">
      <c r="A3" s="104"/>
      <c r="B3" s="106"/>
      <c r="C3" s="103"/>
      <c r="D3" s="103"/>
      <c r="E3" s="103"/>
      <c r="F3" s="103"/>
      <c r="G3" s="107"/>
      <c r="H3" s="104"/>
    </row>
    <row r="4" spans="1:8" ht="20.25" thickBot="1">
      <c r="A4" s="104"/>
      <c r="B4" s="108"/>
      <c r="C4" s="100"/>
      <c r="D4" s="100"/>
      <c r="E4" s="100"/>
      <c r="F4" s="109" t="s">
        <v>42</v>
      </c>
      <c r="G4" s="85"/>
      <c r="H4" s="104"/>
    </row>
    <row r="5" spans="1:8" ht="20.25" thickBot="1">
      <c r="A5" s="104"/>
      <c r="B5" s="98"/>
      <c r="C5" s="99"/>
      <c r="D5" s="99"/>
      <c r="E5" s="99"/>
      <c r="F5" s="99"/>
      <c r="G5" s="110"/>
      <c r="H5" s="104"/>
    </row>
    <row r="6" spans="1:8" ht="19.5">
      <c r="A6" s="104"/>
      <c r="B6" s="87" t="s">
        <v>6</v>
      </c>
      <c r="C6" s="88"/>
      <c r="D6" s="88"/>
      <c r="E6" s="88"/>
      <c r="F6" s="88"/>
      <c r="G6" s="89" t="s">
        <v>1</v>
      </c>
      <c r="H6" s="104"/>
    </row>
    <row r="7" spans="1:8" ht="19.5">
      <c r="A7" s="104"/>
      <c r="B7" s="90"/>
      <c r="C7" s="86"/>
      <c r="D7" s="86"/>
      <c r="E7" s="86"/>
      <c r="F7" s="86"/>
      <c r="G7" s="91"/>
      <c r="H7" s="104"/>
    </row>
    <row r="8" spans="1:8" ht="19.5">
      <c r="A8" s="104"/>
      <c r="B8" s="90"/>
      <c r="C8" s="86"/>
      <c r="D8" s="86"/>
      <c r="E8" s="86"/>
      <c r="F8" s="86"/>
      <c r="G8" s="91"/>
      <c r="H8" s="104"/>
    </row>
    <row r="9" spans="1:8" ht="19.5">
      <c r="A9" s="104"/>
      <c r="B9" s="90"/>
      <c r="C9" s="86"/>
      <c r="D9" s="86"/>
      <c r="E9" s="86"/>
      <c r="F9" s="86"/>
      <c r="G9" s="91"/>
      <c r="H9" s="104"/>
    </row>
    <row r="10" spans="1:8" ht="20.25" thickBot="1">
      <c r="A10" s="104"/>
      <c r="B10" s="92"/>
      <c r="C10" s="93"/>
      <c r="D10" s="93"/>
      <c r="E10" s="93"/>
      <c r="F10" s="93"/>
      <c r="G10" s="94"/>
      <c r="H10" s="104"/>
    </row>
    <row r="11" spans="1:8" ht="20.25" thickBot="1">
      <c r="A11" s="104"/>
      <c r="B11" s="108"/>
      <c r="C11" s="100"/>
      <c r="D11" s="100"/>
      <c r="E11" s="100"/>
      <c r="F11" s="101" t="s">
        <v>41</v>
      </c>
      <c r="G11" s="102"/>
      <c r="H11" s="104"/>
    </row>
    <row r="12" spans="1:8" ht="20.25" customHeight="1" thickBot="1">
      <c r="A12" s="104"/>
      <c r="B12" s="111"/>
      <c r="C12" s="112"/>
      <c r="D12" s="112"/>
      <c r="E12" s="112"/>
      <c r="F12" s="112"/>
      <c r="G12" s="113"/>
      <c r="H12" s="104"/>
    </row>
    <row r="13" spans="1:8" ht="20.25" thickBot="1">
      <c r="A13" s="104"/>
      <c r="B13" s="114" t="str">
        <f>IF(E2="Receipt", "Paid By", "Paid To")</f>
        <v>Paid To</v>
      </c>
      <c r="C13" s="95"/>
      <c r="D13" s="96"/>
      <c r="E13" s="96"/>
      <c r="F13" s="97"/>
      <c r="G13" s="115"/>
      <c r="H13" s="104"/>
    </row>
    <row r="14" spans="1:8" ht="15.75" customHeight="1">
      <c r="A14" s="104"/>
      <c r="B14" s="116"/>
      <c r="C14" s="117"/>
      <c r="D14" s="117"/>
      <c r="E14" s="117"/>
      <c r="F14" s="117"/>
      <c r="G14" s="115"/>
      <c r="H14" s="104"/>
    </row>
    <row r="15" spans="1:8" ht="20.25" thickBot="1">
      <c r="A15" s="104"/>
      <c r="B15" s="121" t="s">
        <v>43</v>
      </c>
      <c r="C15" s="105"/>
      <c r="D15" s="117"/>
      <c r="E15" s="117"/>
      <c r="F15" s="117"/>
      <c r="G15" s="115"/>
      <c r="H15" s="104"/>
    </row>
    <row r="16" spans="1:8" ht="15.75" thickBot="1">
      <c r="A16" s="104"/>
      <c r="B16" s="118"/>
      <c r="C16" s="119"/>
      <c r="D16" s="119"/>
      <c r="E16" s="119"/>
      <c r="F16" s="119"/>
      <c r="G16" s="120"/>
      <c r="H16" s="104"/>
    </row>
    <row r="17" spans="1:8">
      <c r="A17" s="104"/>
      <c r="B17" s="104"/>
      <c r="C17" s="104"/>
      <c r="D17" s="104"/>
      <c r="E17" s="104"/>
      <c r="F17" s="104"/>
      <c r="G17" s="104"/>
      <c r="H17" s="104"/>
    </row>
  </sheetData>
  <mergeCells count="12">
    <mergeCell ref="B2:D2"/>
    <mergeCell ref="B11:E11"/>
    <mergeCell ref="B12:G12"/>
    <mergeCell ref="B3:G3"/>
    <mergeCell ref="B5:G5"/>
    <mergeCell ref="B4:E4"/>
    <mergeCell ref="B6:F6"/>
    <mergeCell ref="C13:F13"/>
    <mergeCell ref="B7:F7"/>
    <mergeCell ref="B8:F8"/>
    <mergeCell ref="B9:F9"/>
    <mergeCell ref="B10:F10"/>
  </mergeCells>
  <dataValidations count="1">
    <dataValidation type="list" allowBlank="1" showInputMessage="1" showErrorMessage="1" sqref="E2">
      <formula1>"Receipt, Voucher"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Petty Cash Book</vt:lpstr>
      <vt:lpstr>Printable Petty Cash Book</vt:lpstr>
      <vt:lpstr>Imprest Petty Cash Book</vt:lpstr>
      <vt:lpstr>Printable Imprest Petty Cash</vt:lpstr>
      <vt:lpstr>Petty Cash Receipt &amp; Voucher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MSOfficeGeek;Fahim</dc:creator>
  <cp:keywords>Ordinary Petty Cash Book Excel Template</cp:keywords>
  <cp:lastModifiedBy>Windows User</cp:lastModifiedBy>
  <dcterms:created xsi:type="dcterms:W3CDTF">2021-08-16T06:10:42Z</dcterms:created>
  <dcterms:modified xsi:type="dcterms:W3CDTF">2021-08-17T05:36:58Z</dcterms:modified>
</cp:coreProperties>
</file>