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9495" windowHeight="7695"/>
  </bookViews>
  <sheets>
    <sheet name="Master Inventory" sheetId="1" r:id="rId1"/>
    <sheet name="Inward Register" sheetId="2" r:id="rId2"/>
    <sheet name="Outward Register" sheetId="3" r:id="rId3"/>
  </sheets>
  <calcPr calcId="124519"/>
</workbook>
</file>

<file path=xl/calcChain.xml><?xml version="1.0" encoding="utf-8"?>
<calcChain xmlns="http://schemas.openxmlformats.org/spreadsheetml/2006/main">
  <c r="D30" i="1"/>
  <c r="E58" i="2"/>
  <c r="D8" i="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E57"/>
  <c r="D16" i="2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10"/>
  <c r="D9"/>
  <c r="J21" i="1"/>
  <c r="H29"/>
  <c r="F7"/>
  <c r="H7" s="1"/>
  <c r="F8"/>
  <c r="H8" s="1"/>
  <c r="F9"/>
  <c r="H9" s="1"/>
  <c r="F10"/>
  <c r="J10" s="1"/>
  <c r="F11"/>
  <c r="J11" s="1"/>
  <c r="F12"/>
  <c r="J12" s="1"/>
  <c r="F13"/>
  <c r="H13" s="1"/>
  <c r="F14"/>
  <c r="J14" s="1"/>
  <c r="F15"/>
  <c r="J15" s="1"/>
  <c r="F16"/>
  <c r="J16" s="1"/>
  <c r="F17"/>
  <c r="J17" s="1"/>
  <c r="F18"/>
  <c r="H18" s="1"/>
  <c r="F19"/>
  <c r="J19" s="1"/>
  <c r="F20"/>
  <c r="J20" s="1"/>
  <c r="F21"/>
  <c r="H21" s="1"/>
  <c r="F22"/>
  <c r="H22" s="1"/>
  <c r="F23"/>
  <c r="J23" s="1"/>
  <c r="F24"/>
  <c r="J24" s="1"/>
  <c r="F25"/>
  <c r="J25" s="1"/>
  <c r="F26"/>
  <c r="J26" s="1"/>
  <c r="F27"/>
  <c r="H27" s="1"/>
  <c r="F28"/>
  <c r="H28" s="1"/>
  <c r="F29"/>
  <c r="J29" s="1"/>
  <c r="E30"/>
  <c r="H20" l="1"/>
  <c r="J7"/>
  <c r="H11"/>
  <c r="D14" i="2"/>
  <c r="H14" i="1"/>
  <c r="J27"/>
  <c r="J13"/>
  <c r="D15" i="2"/>
  <c r="D11"/>
  <c r="H16" i="1"/>
  <c r="J28"/>
  <c r="J18"/>
  <c r="D12" i="2"/>
  <c r="D8"/>
  <c r="D13"/>
  <c r="H25" i="1"/>
  <c r="H26"/>
  <c r="H23"/>
  <c r="H24"/>
  <c r="J22"/>
  <c r="H19"/>
  <c r="H17"/>
  <c r="H15"/>
  <c r="H10"/>
  <c r="H30" s="1"/>
  <c r="H12"/>
  <c r="J9"/>
  <c r="J8"/>
  <c r="F30"/>
</calcChain>
</file>

<file path=xl/sharedStrings.xml><?xml version="1.0" encoding="utf-8"?>
<sst xmlns="http://schemas.openxmlformats.org/spreadsheetml/2006/main" count="231" uniqueCount="99">
  <si>
    <t xml:space="preserve">Inventory Template </t>
  </si>
  <si>
    <t>(Excel, OpenOffice Calc &amp; Google Sheet)</t>
  </si>
  <si>
    <t>Date</t>
  </si>
  <si>
    <t>Product ID</t>
  </si>
  <si>
    <t>Rate</t>
  </si>
  <si>
    <t xml:space="preserve">Product </t>
  </si>
  <si>
    <t>Status</t>
  </si>
  <si>
    <t>Amount</t>
  </si>
  <si>
    <t>Vendor</t>
  </si>
  <si>
    <t>Client</t>
  </si>
  <si>
    <r>
      <t>www.MSOffice</t>
    </r>
    <r>
      <rPr>
        <b/>
        <sz val="25"/>
        <rFont val="Arial"/>
        <family val="2"/>
      </rPr>
      <t>Geek</t>
    </r>
    <r>
      <rPr>
        <b/>
        <sz val="25"/>
        <color rgb="FFFF3300"/>
        <rFont val="Arial"/>
        <family val="2"/>
      </rPr>
      <t>.com</t>
    </r>
  </si>
  <si>
    <t>Inward Quantity</t>
  </si>
  <si>
    <t>Outward Quantity</t>
  </si>
  <si>
    <t>Total</t>
  </si>
  <si>
    <t>Product Name</t>
  </si>
  <si>
    <t>Inventory Inward Register</t>
  </si>
  <si>
    <t>Inventory Outward Register</t>
  </si>
  <si>
    <t>Quantity   In Stock</t>
  </si>
  <si>
    <t>MSG001</t>
  </si>
  <si>
    <t>MSG002</t>
  </si>
  <si>
    <t>MSG003</t>
  </si>
  <si>
    <t>MSG004</t>
  </si>
  <si>
    <t>MSG005</t>
  </si>
  <si>
    <t>MSG006</t>
  </si>
  <si>
    <t>MSG007</t>
  </si>
  <si>
    <t>MSG008</t>
  </si>
  <si>
    <t>MSG009</t>
  </si>
  <si>
    <t>MSG010</t>
  </si>
  <si>
    <t>MSG011</t>
  </si>
  <si>
    <t>MSG012</t>
  </si>
  <si>
    <t>MSG013</t>
  </si>
  <si>
    <t>MSG014</t>
  </si>
  <si>
    <t>MSG015</t>
  </si>
  <si>
    <t>MSG016</t>
  </si>
  <si>
    <t>MSG017</t>
  </si>
  <si>
    <t>MSG018</t>
  </si>
  <si>
    <t>MSG019</t>
  </si>
  <si>
    <t>MSG020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</si>
  <si>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</si>
  <si>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</si>
  <si>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</si>
  <si>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</si>
  <si>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</si>
  <si>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</si>
  <si>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</si>
  <si>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</si>
  <si>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</si>
  <si>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</si>
  <si>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</si>
  <si>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</si>
  <si>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</si>
  <si>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</si>
  <si>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</si>
  <si>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</si>
  <si>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</si>
  <si>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</si>
  <si>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</si>
  <si>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</si>
  <si>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ABC Ltd 1</t>
  </si>
  <si>
    <t>ABC Ltd 2</t>
  </si>
  <si>
    <t>ABC Ltd 3</t>
  </si>
  <si>
    <t>ABC Ltd 4</t>
  </si>
  <si>
    <t>ABC Ltd 5</t>
  </si>
  <si>
    <t>ABC Ltd 6</t>
  </si>
  <si>
    <t>ABC Ltd 7</t>
  </si>
  <si>
    <t>ABC Ltd 8</t>
  </si>
  <si>
    <t>ABC Ltd 9</t>
  </si>
  <si>
    <t>ABC Ltd 10</t>
  </si>
  <si>
    <t>ABC Ltd 11</t>
  </si>
  <si>
    <t>ABC Ltd 12</t>
  </si>
  <si>
    <t>ABC Ltd 13</t>
  </si>
  <si>
    <t>ABC Ltd 14</t>
  </si>
  <si>
    <t>ABC Ltd 15</t>
  </si>
  <si>
    <t>ABC Ltd 16</t>
  </si>
  <si>
    <t>ABC Ltd 17</t>
  </si>
  <si>
    <t>ABC Ltd 18</t>
  </si>
  <si>
    <t>ABC Ltd 19</t>
  </si>
  <si>
    <t>ABC Ltd 20</t>
  </si>
  <si>
    <t>DEF Ltd 1</t>
  </si>
  <si>
    <t>DEF Ltd 2</t>
  </si>
  <si>
    <t>DEF Ltd 3</t>
  </si>
  <si>
    <t>DEF Ltd 4</t>
  </si>
  <si>
    <t>DEF Ltd 5</t>
  </si>
  <si>
    <t>DEF Ltd 6</t>
  </si>
  <si>
    <t>DEF Ltd 7</t>
  </si>
  <si>
    <t>DEF Ltd 8</t>
  </si>
  <si>
    <t>DEF Ltd 9</t>
  </si>
  <si>
    <t>DEF Ltd 10</t>
  </si>
  <si>
    <t>DEF Ltd 11</t>
  </si>
  <si>
    <t>DEF Ltd 12</t>
  </si>
  <si>
    <t>DEF Ltd 13</t>
  </si>
  <si>
    <t>DEF Ltd 14</t>
  </si>
  <si>
    <t>DEF Ltd 15</t>
  </si>
  <si>
    <t>DEF Ltd 16</t>
  </si>
  <si>
    <t>DEF Ltd 17</t>
  </si>
  <si>
    <t>DEF Ltd 18</t>
  </si>
  <si>
    <t>DEF Ltd 19</t>
  </si>
  <si>
    <t>DEF Ltd 20</t>
  </si>
  <si>
    <t>Reorder Level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</si>
</sst>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8"/>
      <color theme="1"/>
      <name val="Arial"/>
      <family val="2"/>
    </font>
    <font>
      <b/>
      <sz val="25"/>
      <color rgb="FFFF3300"/>
      <name val="Arial"/>
      <family val="2"/>
    </font>
    <font>
      <b/>
      <sz val="18"/>
      <color rgb="FFFF3300"/>
      <name val="Arial"/>
      <family val="2"/>
    </font>
    <font>
      <b/>
      <sz val="25"/>
      <name val="Arial"/>
      <family val="2"/>
    </font>
    <font>
      <b/>
      <sz val="15"/>
      <name val="Arial"/>
      <family val="2"/>
    </font>
    <font>
      <b/>
      <sz val="15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numFmt numFmtId="164" formatCode="&quot;$&quot;#,##0.00"/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rgb="FFFF3300"/>
        </left>
        <right/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rgb="FFFF3300"/>
        </left>
        <right style="thin">
          <color rgb="FFFF33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rgb="FFFF3300"/>
        </left>
        <right/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FF3300"/>
        </left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rgb="FFFF3300"/>
        </right>
        <top style="thin">
          <color rgb="FFFF3300"/>
        </top>
        <bottom style="thin">
          <color rgb="FFFF3300"/>
        </bottom>
      </border>
    </dxf>
    <dxf>
      <border diagonalUp="0" diagonalDown="0">
        <left style="thin">
          <color rgb="FFFF3300"/>
        </left>
        <right style="thin">
          <color rgb="FFFF3300"/>
        </right>
        <top/>
        <bottom/>
        <vertical style="thin">
          <color rgb="FFFF3300"/>
        </vertical>
        <horizontal style="thin">
          <color rgb="FFFF33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rgb="FFFF3300"/>
        </left>
        <right style="thin">
          <color rgb="FFFF33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28576</xdr:rowOff>
    </xdr:from>
    <xdr:to>
      <xdr:col>1</xdr:col>
      <xdr:colOff>981075</xdr:colOff>
      <xdr:row>3</xdr:row>
      <xdr:rowOff>266700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38126"/>
          <a:ext cx="942975" cy="923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971550</xdr:colOff>
      <xdr:row>3</xdr:row>
      <xdr:rowOff>266699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38125"/>
          <a:ext cx="942975" cy="923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</xdr:col>
      <xdr:colOff>990600</xdr:colOff>
      <xdr:row>3</xdr:row>
      <xdr:rowOff>266699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38125"/>
          <a:ext cx="942975" cy="9239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6:J30" totalsRowCount="1" headerRowDxfId="45" dataDxfId="44">
  <autoFilter ref="B6:J29">
    <filterColumn colId="8"/>
  </autoFilter>
  <tableColumns count="9">
    <tableColumn id="1" name="Product ID" totalsRowLabel="Total" dataDxfId="43" totalsRowDxfId="8"/>
    <tableColumn id="2" name="Product Name" dataDxfId="42" totalsRowDxfId="7"/>
    <tableColumn id="3" name="Inward Quantity" totalsRowFunction="sum" dataDxfId="41" totalsRowDxfId="0"/>
    <tableColumn id="4" name="Outward Quantity" totalsRowFunction="sum" dataDxfId="40" totalsRowDxfId="6"/>
    <tableColumn id="5" name="Quantity   In Stock" totalsRowFunction="sum" dataDxfId="39" totalsRowDxfId="5">
      <calculatedColumnFormula>Table1[[#This Row],[Inward Quantity]]-Table1[[#This Row],[Outward Quantity]]</calculatedColumnFormula>
    </tableColumn>
    <tableColumn id="6" name="Rate" dataDxfId="38" totalsRowDxfId="4"/>
    <tableColumn id="7" name="Amount" totalsRowFunction="sum" dataDxfId="37" totalsRowDxfId="3">
      <calculatedColumnFormula>Table1[[#This Row],[Quantity   In Stock]]*Table1[[#This Row],[Rate]]</calculatedColumnFormula>
    </tableColumn>
    <tableColumn id="8" name="Reorder Level" dataDxfId="36" totalsRowDxfId="2"/>
    <tableColumn id="10" name="Status" dataDxfId="35" totalsRowDxfId="1">
      <calculatedColumnFormula>IF(Table1[[#This Row],[Quantity   In Stock]]=0,"Out of Stock",IF(Table1[[#This Row],[Quantity   In Stock]]=Table1[[#This Row],[Reorder Level]],"Reorder",""))</calculatedColumnFormula>
    </tableColumn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7:F58" totalsRowCount="1" headerRowDxfId="34" dataDxfId="33" totalsRowDxfId="32">
  <autoFilter ref="B7:F57"/>
  <tableColumns count="5">
    <tableColumn id="1" name="Date" totalsRowLabel="Total" dataDxfId="31" totalsRowDxfId="30"/>
    <tableColumn id="2" name="Product ID" dataDxfId="29" totalsRowDxfId="28"/>
    <tableColumn id="3" name="Product " dataDxfId="27" totalsRowDxfId="26">
      <calculatedColumnFormula>IF(Table2[[#This Row],[Product ID]]="","",VLOOKUP(Table2[[#This Row],[Product ID]],$I$7:$K$27,2,FALSE))</calculatedColumnFormula>
    </tableColumn>
    <tableColumn id="4" name="Inward Quantity" totalsRowFunction="sum" dataDxfId="25" totalsRowDxfId="24"/>
    <tableColumn id="5" name="Vendor" dataDxfId="23" totalsRowDxfId="22"/>
  </tableColumns>
  <tableStyleInfo name="TableStyleMedium2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7:F57" totalsRowCount="1" headerRowDxfId="21" dataDxfId="20" totalsRowDxfId="19">
  <autoFilter ref="B7:F56"/>
  <tableColumns count="5">
    <tableColumn id="1" name="Date" totalsRowLabel="Total" dataDxfId="18" totalsRowDxfId="17"/>
    <tableColumn id="2" name="Product ID" dataDxfId="16" totalsRowDxfId="15"/>
    <tableColumn id="3" name="Product " dataDxfId="14" totalsRowDxfId="13">
      <calculatedColumnFormula>IF(Table3[[#This Row],[Product ID]]="","",VLOOKUP(Table3[[#This Row],[Product ID]],$I$8:$J$27,2,FALSE))</calculatedColumnFormula>
    </tableColumn>
    <tableColumn id="4" name="Outward Quantity" totalsRowFunction="sum" dataDxfId="12" totalsRowDxfId="11"/>
    <tableColumn id="5" name="Client" dataDxfId="10" totalsRowDxfId="9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B7" sqref="B7"/>
    </sheetView>
  </sheetViews>
  <sheetFormatPr defaultRowHeight="14.25"/>
  <cols>
    <col min="1" max="1" width="3.140625" style="1" customWidth="1"/>
    <col min="2" max="2" width="15.28515625" style="1" customWidth="1"/>
    <col min="3" max="3" width="24.28515625" style="1" customWidth="1"/>
    <col min="4" max="4" width="17.140625" style="1" customWidth="1"/>
    <col min="5" max="5" width="17.5703125" style="1" customWidth="1"/>
    <col min="6" max="6" width="16" style="1" customWidth="1"/>
    <col min="7" max="7" width="15" style="1" customWidth="1"/>
    <col min="8" max="8" width="17.28515625" style="1" bestFit="1" customWidth="1"/>
    <col min="9" max="9" width="17.42578125" style="1" bestFit="1" customWidth="1"/>
    <col min="10" max="10" width="16.7109375" style="1" customWidth="1"/>
    <col min="11" max="11" width="3.140625" style="1" customWidth="1"/>
    <col min="12" max="16384" width="9.140625" style="1"/>
  </cols>
  <sheetData>
    <row r="1" spans="1:11" ht="16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0.75">
      <c r="A2" s="9"/>
      <c r="B2" s="23"/>
      <c r="C2" s="24" t="s">
        <v>10</v>
      </c>
      <c r="D2" s="24"/>
      <c r="E2" s="24"/>
      <c r="F2" s="24"/>
      <c r="G2" s="24"/>
      <c r="H2" s="24"/>
      <c r="I2" s="24"/>
      <c r="J2" s="24"/>
      <c r="K2" s="9"/>
    </row>
    <row r="3" spans="1:11" ht="23.25">
      <c r="A3" s="9"/>
      <c r="B3" s="23"/>
      <c r="C3" s="25" t="s">
        <v>0</v>
      </c>
      <c r="D3" s="25"/>
      <c r="E3" s="25"/>
      <c r="F3" s="25"/>
      <c r="G3" s="25"/>
      <c r="H3" s="25"/>
      <c r="I3" s="25"/>
      <c r="J3" s="25"/>
      <c r="K3" s="9"/>
    </row>
    <row r="4" spans="1:11" ht="23.25">
      <c r="A4" s="9"/>
      <c r="B4" s="23"/>
      <c r="C4" s="25" t="s">
        <v>1</v>
      </c>
      <c r="D4" s="25"/>
      <c r="E4" s="25"/>
      <c r="F4" s="25"/>
      <c r="G4" s="25"/>
      <c r="H4" s="25"/>
      <c r="I4" s="25"/>
      <c r="J4" s="25"/>
      <c r="K4" s="9"/>
    </row>
    <row r="5" spans="1:11" ht="16.5" customHeight="1">
      <c r="A5" s="9"/>
      <c r="B5" s="10"/>
      <c r="C5" s="11"/>
      <c r="D5" s="11"/>
      <c r="E5" s="11"/>
      <c r="F5" s="11"/>
      <c r="G5" s="11"/>
      <c r="H5" s="11"/>
      <c r="I5" s="11"/>
      <c r="J5" s="11"/>
      <c r="K5" s="9"/>
    </row>
    <row r="6" spans="1:11" ht="39">
      <c r="A6" s="9"/>
      <c r="B6" s="3" t="s">
        <v>3</v>
      </c>
      <c r="C6" s="3" t="s">
        <v>14</v>
      </c>
      <c r="D6" s="3" t="s">
        <v>11</v>
      </c>
      <c r="E6" s="3" t="s">
        <v>12</v>
      </c>
      <c r="F6" s="3" t="s">
        <v>17</v>
      </c>
      <c r="G6" s="3" t="s">
        <v>4</v>
      </c>
      <c r="H6" s="3" t="s">
        <v>7</v>
      </c>
      <c r="I6" s="3" t="s">
        <v>98</v>
      </c>
      <c r="J6" s="3" t="s">
        <v>6</v>
      </c>
      <c r="K6" s="9"/>
    </row>
    <row r="7" spans="1:11" ht="16.5" customHeight="1">
      <c r="A7" s="9"/>
      <c r="B7" s="5" t="s">
        <v>18</v>
      </c>
      <c r="C7" s="5" t="s">
        <v>38</v>
      </c>
      <c r="D7" s="5">
        <v>150</v>
      </c>
      <c r="E7" s="5">
        <v>125</v>
      </c>
      <c r="F7" s="7">
        <f>Table1[[#This Row],[Inward Quantity]]-Table1[[#This Row],[Outward Quantity]]</f>
        <v>25</v>
      </c>
      <c r="G7" s="16">
        <v>1500</v>
      </c>
      <c r="H7" s="16">
        <f>Table1[[#This Row],[Quantity   In Stock]]*Table1[[#This Row],[Rate]]</f>
        <v>37500</v>
      </c>
      <c r="I7" s="5">
        <v>25</v>
      </c>
      <c r="J7" s="7" t="str">
        <f>IF(Table1[[#This Row],[Quantity   In Stock]]=0,"Out of Stock",IF(Table1[[#This Row],[Quantity   In Stock]]=Table1[[#This Row],[Reorder Level]],"Reorder",""))</f>
        <v>Reorder</v>
      </c>
      <c r="K7" s="9"/>
    </row>
    <row r="8" spans="1:11" ht="16.5" customHeight="1">
      <c r="A8" s="9"/>
      <c r="B8" s="5" t="s">
        <v>19</v>
      </c>
      <c r="C8" s="5" t="s">
        <v>39</v>
      </c>
      <c r="D8" s="5">
        <v>100</v>
      </c>
      <c r="E8" s="5">
        <v>100</v>
      </c>
      <c r="F8" s="7">
        <f>Table1[[#This Row],[Inward Quantity]]-Table1[[#This Row],[Outward Quantity]]</f>
        <v>0</v>
      </c>
      <c r="G8" s="16">
        <v>1100</v>
      </c>
      <c r="H8" s="16">
        <f>Table1[[#This Row],[Quantity   In Stock]]*Table1[[#This Row],[Rate]]</f>
        <v>0</v>
      </c>
      <c r="I8" s="5">
        <v>10</v>
      </c>
      <c r="J8" s="7" t="str">
        <f>IF(Table1[[#This Row],[Quantity   In Stock]]=0,"Out of Stock",IF(Table1[[#This Row],[Quantity   In Stock]]=Table1[[#This Row],[Reorder Level]],"Reorder",""))</f>
        <v>Out of Stock</v>
      </c>
      <c r="K8" s="9"/>
    </row>
    <row r="9" spans="1:11" ht="16.5" customHeight="1">
      <c r="A9" s="9"/>
      <c r="B9" s="5" t="s">
        <v>20</v>
      </c>
      <c r="C9" s="5" t="s">
        <v>40</v>
      </c>
      <c r="D9" s="5">
        <v>200</v>
      </c>
      <c r="E9" s="5">
        <v>100</v>
      </c>
      <c r="F9" s="7">
        <f>Table1[[#This Row],[Inward Quantity]]-Table1[[#This Row],[Outward Quantity]]</f>
        <v>100</v>
      </c>
      <c r="G9" s="16">
        <v>1550</v>
      </c>
      <c r="H9" s="16">
        <f>Table1[[#This Row],[Quantity   In Stock]]*Table1[[#This Row],[Rate]]</f>
        <v>155000</v>
      </c>
      <c r="I9" s="5">
        <v>50</v>
      </c>
      <c r="J9" s="7" t="str">
        <f>IF(Table1[[#This Row],[Quantity   In Stock]]=0,"Out of Stock",IF(Table1[[#This Row],[Quantity   In Stock]]=Table1[[#This Row],[Reorder Level]],"Reorder",""))</f>
        <v/>
      </c>
      <c r="K9" s="9"/>
    </row>
    <row r="10" spans="1:11" ht="16.5" customHeight="1">
      <c r="A10" s="9"/>
      <c r="B10" s="5" t="s">
        <v>21</v>
      </c>
      <c r="C10" s="5" t="s">
        <v>41</v>
      </c>
      <c r="D10" s="5">
        <v>150</v>
      </c>
      <c r="E10" s="5">
        <v>125</v>
      </c>
      <c r="F10" s="7">
        <f>Table1[[#This Row],[Inward Quantity]]-Table1[[#This Row],[Outward Quantity]]</f>
        <v>25</v>
      </c>
      <c r="G10" s="16">
        <v>1000</v>
      </c>
      <c r="H10" s="16">
        <f>Table1[[#This Row],[Quantity   In Stock]]*Table1[[#This Row],[Rate]]</f>
        <v>25000</v>
      </c>
      <c r="I10" s="5">
        <v>25</v>
      </c>
      <c r="J10" s="7" t="str">
        <f>IF(Table1[[#This Row],[Quantity   In Stock]]=0,"Out of Stock",IF(Table1[[#This Row],[Quantity   In Stock]]=Table1[[#This Row],[Reorder Level]],"Reorder",""))</f>
        <v>Reorder</v>
      </c>
      <c r="K10" s="9"/>
    </row>
    <row r="11" spans="1:11" ht="16.5" customHeight="1">
      <c r="A11" s="9"/>
      <c r="B11" s="5" t="s">
        <v>22</v>
      </c>
      <c r="C11" s="5" t="s">
        <v>42</v>
      </c>
      <c r="D11" s="5">
        <v>100</v>
      </c>
      <c r="E11" s="5">
        <v>100</v>
      </c>
      <c r="F11" s="7">
        <f>Table1[[#This Row],[Inward Quantity]]-Table1[[#This Row],[Outward Quantity]]</f>
        <v>0</v>
      </c>
      <c r="G11" s="16">
        <v>1050</v>
      </c>
      <c r="H11" s="16">
        <f>Table1[[#This Row],[Quantity   In Stock]]*Table1[[#This Row],[Rate]]</f>
        <v>0</v>
      </c>
      <c r="I11" s="5">
        <v>10</v>
      </c>
      <c r="J11" s="7" t="str">
        <f>IF(Table1[[#This Row],[Quantity   In Stock]]=0,"Out of Stock",IF(Table1[[#This Row],[Quantity   In Stock]]=Table1[[#This Row],[Reorder Level]],"Reorder",""))</f>
        <v>Out of Stock</v>
      </c>
      <c r="K11" s="9"/>
    </row>
    <row r="12" spans="1:11" ht="16.5" customHeight="1">
      <c r="A12" s="9"/>
      <c r="B12" s="5" t="s">
        <v>23</v>
      </c>
      <c r="C12" s="5" t="s">
        <v>43</v>
      </c>
      <c r="D12" s="5">
        <v>200</v>
      </c>
      <c r="E12" s="5">
        <v>100</v>
      </c>
      <c r="F12" s="7">
        <f>Table1[[#This Row],[Inward Quantity]]-Table1[[#This Row],[Outward Quantity]]</f>
        <v>100</v>
      </c>
      <c r="G12" s="16">
        <v>1200</v>
      </c>
      <c r="H12" s="16">
        <f>Table1[[#This Row],[Quantity   In Stock]]*Table1[[#This Row],[Rate]]</f>
        <v>120000</v>
      </c>
      <c r="I12" s="5">
        <v>50</v>
      </c>
      <c r="J12" s="7" t="str">
        <f>IF(Table1[[#This Row],[Quantity   In Stock]]=0,"Out of Stock",IF(Table1[[#This Row],[Quantity   In Stock]]=Table1[[#This Row],[Reorder Level]],"Reorder",""))</f>
        <v/>
      </c>
      <c r="K12" s="9"/>
    </row>
    <row r="13" spans="1:11" ht="16.5" customHeight="1">
      <c r="A13" s="9"/>
      <c r="B13" s="5" t="s">
        <v>24</v>
      </c>
      <c r="C13" s="5" t="s">
        <v>44</v>
      </c>
      <c r="D13" s="5">
        <v>150</v>
      </c>
      <c r="E13" s="5">
        <v>125</v>
      </c>
      <c r="F13" s="7">
        <f>Table1[[#This Row],[Inward Quantity]]-Table1[[#This Row],[Outward Quantity]]</f>
        <v>25</v>
      </c>
      <c r="G13" s="16">
        <v>1250</v>
      </c>
      <c r="H13" s="16">
        <f>Table1[[#This Row],[Quantity   In Stock]]*Table1[[#This Row],[Rate]]</f>
        <v>31250</v>
      </c>
      <c r="I13" s="5">
        <v>25</v>
      </c>
      <c r="J13" s="7" t="str">
        <f>IF(Table1[[#This Row],[Quantity   In Stock]]=0,"Out of Stock",IF(Table1[[#This Row],[Quantity   In Stock]]=Table1[[#This Row],[Reorder Level]],"Reorder",""))</f>
        <v>Reorder</v>
      </c>
      <c r="K13" s="9"/>
    </row>
    <row r="14" spans="1:11" ht="16.5" customHeight="1">
      <c r="A14" s="9"/>
      <c r="B14" s="5" t="s">
        <v>25</v>
      </c>
      <c r="C14" s="5" t="s">
        <v>45</v>
      </c>
      <c r="D14" s="5">
        <v>100</v>
      </c>
      <c r="E14" s="5">
        <v>100</v>
      </c>
      <c r="F14" s="7">
        <f>Table1[[#This Row],[Inward Quantity]]-Table1[[#This Row],[Outward Quantity]]</f>
        <v>0</v>
      </c>
      <c r="G14" s="16">
        <v>1300</v>
      </c>
      <c r="H14" s="16">
        <f>Table1[[#This Row],[Quantity   In Stock]]*Table1[[#This Row],[Rate]]</f>
        <v>0</v>
      </c>
      <c r="I14" s="5">
        <v>10</v>
      </c>
      <c r="J14" s="7" t="str">
        <f>IF(Table1[[#This Row],[Quantity   In Stock]]=0,"Out of Stock",IF(Table1[[#This Row],[Quantity   In Stock]]=Table1[[#This Row],[Reorder Level]],"Reorder",""))</f>
        <v>Out of Stock</v>
      </c>
      <c r="K14" s="9"/>
    </row>
    <row r="15" spans="1:11" ht="16.5" customHeight="1">
      <c r="A15" s="9"/>
      <c r="B15" s="5" t="s">
        <v>26</v>
      </c>
      <c r="C15" s="5" t="s">
        <v>46</v>
      </c>
      <c r="D15" s="5">
        <v>200</v>
      </c>
      <c r="E15" s="5">
        <v>100</v>
      </c>
      <c r="F15" s="7">
        <f>Table1[[#This Row],[Inward Quantity]]-Table1[[#This Row],[Outward Quantity]]</f>
        <v>100</v>
      </c>
      <c r="G15" s="16">
        <v>1350</v>
      </c>
      <c r="H15" s="16">
        <f>Table1[[#This Row],[Quantity   In Stock]]*Table1[[#This Row],[Rate]]</f>
        <v>135000</v>
      </c>
      <c r="I15" s="5">
        <v>50</v>
      </c>
      <c r="J15" s="7" t="str">
        <f>IF(Table1[[#This Row],[Quantity   In Stock]]=0,"Out of Stock",IF(Table1[[#This Row],[Quantity   In Stock]]=Table1[[#This Row],[Reorder Level]],"Reorder",""))</f>
        <v/>
      </c>
      <c r="K15" s="9"/>
    </row>
    <row r="16" spans="1:11" ht="16.5" customHeight="1">
      <c r="A16" s="9"/>
      <c r="B16" s="5" t="s">
        <v>27</v>
      </c>
      <c r="C16" s="5" t="s">
        <v>47</v>
      </c>
      <c r="D16" s="5">
        <v>150</v>
      </c>
      <c r="E16" s="5">
        <v>125</v>
      </c>
      <c r="F16" s="7">
        <f>Table1[[#This Row],[Inward Quantity]]-Table1[[#This Row],[Outward Quantity]]</f>
        <v>25</v>
      </c>
      <c r="G16" s="16">
        <v>1530</v>
      </c>
      <c r="H16" s="16">
        <f>Table1[[#This Row],[Quantity   In Stock]]*Table1[[#This Row],[Rate]]</f>
        <v>38250</v>
      </c>
      <c r="I16" s="5">
        <v>25</v>
      </c>
      <c r="J16" s="7" t="str">
        <f>IF(Table1[[#This Row],[Quantity   In Stock]]=0,"Out of Stock",IF(Table1[[#This Row],[Quantity   In Stock]]=Table1[[#This Row],[Reorder Level]],"Reorder",""))</f>
        <v>Reorder</v>
      </c>
      <c r="K16" s="9"/>
    </row>
    <row r="17" spans="1:11" ht="16.5" customHeight="1">
      <c r="A17" s="9"/>
      <c r="B17" s="5" t="s">
        <v>28</v>
      </c>
      <c r="C17" s="5" t="s">
        <v>48</v>
      </c>
      <c r="D17" s="5">
        <v>100</v>
      </c>
      <c r="E17" s="5">
        <v>100</v>
      </c>
      <c r="F17" s="7">
        <f>Table1[[#This Row],[Inward Quantity]]-Table1[[#This Row],[Outward Quantity]]</f>
        <v>0</v>
      </c>
      <c r="G17" s="16">
        <v>1520</v>
      </c>
      <c r="H17" s="16">
        <f>Table1[[#This Row],[Quantity   In Stock]]*Table1[[#This Row],[Rate]]</f>
        <v>0</v>
      </c>
      <c r="I17" s="5">
        <v>10</v>
      </c>
      <c r="J17" s="7" t="str">
        <f>IF(Table1[[#This Row],[Quantity   In Stock]]=0,"Out of Stock",IF(Table1[[#This Row],[Quantity   In Stock]]=Table1[[#This Row],[Reorder Level]],"Reorder",""))</f>
        <v>Out of Stock</v>
      </c>
      <c r="K17" s="9"/>
    </row>
    <row r="18" spans="1:11" ht="16.5" customHeight="1">
      <c r="A18" s="9"/>
      <c r="B18" s="5" t="s">
        <v>29</v>
      </c>
      <c r="C18" s="5" t="s">
        <v>49</v>
      </c>
      <c r="D18" s="5">
        <v>200</v>
      </c>
      <c r="E18" s="5">
        <v>100</v>
      </c>
      <c r="F18" s="7">
        <f>Table1[[#This Row],[Inward Quantity]]-Table1[[#This Row],[Outward Quantity]]</f>
        <v>100</v>
      </c>
      <c r="G18" s="16">
        <v>500</v>
      </c>
      <c r="H18" s="16">
        <f>Table1[[#This Row],[Quantity   In Stock]]*Table1[[#This Row],[Rate]]</f>
        <v>50000</v>
      </c>
      <c r="I18" s="5">
        <v>50</v>
      </c>
      <c r="J18" s="7" t="str">
        <f>IF(Table1[[#This Row],[Quantity   In Stock]]=0,"Out of Stock",IF(Table1[[#This Row],[Quantity   In Stock]]=Table1[[#This Row],[Reorder Level]],"Reorder",""))</f>
        <v/>
      </c>
      <c r="K18" s="9"/>
    </row>
    <row r="19" spans="1:11" ht="16.5" customHeight="1">
      <c r="A19" s="9"/>
      <c r="B19" s="5" t="s">
        <v>30</v>
      </c>
      <c r="C19" s="5" t="s">
        <v>50</v>
      </c>
      <c r="D19" s="5">
        <v>150</v>
      </c>
      <c r="E19" s="5">
        <v>125</v>
      </c>
      <c r="F19" s="7">
        <f>Table1[[#This Row],[Inward Quantity]]-Table1[[#This Row],[Outward Quantity]]</f>
        <v>25</v>
      </c>
      <c r="G19" s="16">
        <v>700</v>
      </c>
      <c r="H19" s="16">
        <f>Table1[[#This Row],[Quantity   In Stock]]*Table1[[#This Row],[Rate]]</f>
        <v>17500</v>
      </c>
      <c r="I19" s="5">
        <v>25</v>
      </c>
      <c r="J19" s="7" t="str">
        <f>IF(Table1[[#This Row],[Quantity   In Stock]]=0,"Out of Stock",IF(Table1[[#This Row],[Quantity   In Stock]]=Table1[[#This Row],[Reorder Level]],"Reorder",""))</f>
        <v>Reorder</v>
      </c>
      <c r="K19" s="9"/>
    </row>
    <row r="20" spans="1:11" ht="16.5" customHeight="1">
      <c r="A20" s="9"/>
      <c r="B20" s="5" t="s">
        <v>31</v>
      </c>
      <c r="C20" s="5" t="s">
        <v>51</v>
      </c>
      <c r="D20" s="5">
        <v>100</v>
      </c>
      <c r="E20" s="5">
        <v>100</v>
      </c>
      <c r="F20" s="7">
        <f>Table1[[#This Row],[Inward Quantity]]-Table1[[#This Row],[Outward Quantity]]</f>
        <v>0</v>
      </c>
      <c r="G20" s="16">
        <v>800</v>
      </c>
      <c r="H20" s="16">
        <f>Table1[[#This Row],[Quantity   In Stock]]*Table1[[#This Row],[Rate]]</f>
        <v>0</v>
      </c>
      <c r="I20" s="5">
        <v>10</v>
      </c>
      <c r="J20" s="7" t="str">
        <f>IF(Table1[[#This Row],[Quantity   In Stock]]=0,"Out of Stock",IF(Table1[[#This Row],[Quantity   In Stock]]=Table1[[#This Row],[Reorder Level]],"Reorder",""))</f>
        <v>Out of Stock</v>
      </c>
      <c r="K20" s="9"/>
    </row>
    <row r="21" spans="1:11" ht="16.5" customHeight="1">
      <c r="A21" s="9"/>
      <c r="B21" s="5" t="s">
        <v>32</v>
      </c>
      <c r="C21" s="5" t="s">
        <v>52</v>
      </c>
      <c r="D21" s="5">
        <v>200</v>
      </c>
      <c r="E21" s="5">
        <v>100</v>
      </c>
      <c r="F21" s="7">
        <f>Table1[[#This Row],[Inward Quantity]]-Table1[[#This Row],[Outward Quantity]]</f>
        <v>100</v>
      </c>
      <c r="G21" s="16">
        <v>850</v>
      </c>
      <c r="H21" s="16">
        <f>Table1[[#This Row],[Quantity   In Stock]]*Table1[[#This Row],[Rate]]</f>
        <v>85000</v>
      </c>
      <c r="I21" s="5">
        <v>50</v>
      </c>
      <c r="J21" s="7" t="str">
        <f>IF(Table1[[#This Row],[Quantity   In Stock]]=0,"Out of Stock",IF(Table1[[#This Row],[Quantity   In Stock]]=Table1[[#This Row],[Reorder Level]],"Reorder",""))</f>
        <v/>
      </c>
      <c r="K21" s="9"/>
    </row>
    <row r="22" spans="1:11" ht="16.5" customHeight="1">
      <c r="A22" s="9"/>
      <c r="B22" s="5" t="s">
        <v>33</v>
      </c>
      <c r="C22" s="5" t="s">
        <v>53</v>
      </c>
      <c r="D22" s="5">
        <v>150</v>
      </c>
      <c r="E22" s="5">
        <v>125</v>
      </c>
      <c r="F22" s="7">
        <f>Table1[[#This Row],[Inward Quantity]]-Table1[[#This Row],[Outward Quantity]]</f>
        <v>25</v>
      </c>
      <c r="G22" s="16">
        <v>750</v>
      </c>
      <c r="H22" s="16">
        <f>Table1[[#This Row],[Quantity   In Stock]]*Table1[[#This Row],[Rate]]</f>
        <v>18750</v>
      </c>
      <c r="I22" s="5">
        <v>25</v>
      </c>
      <c r="J22" s="7" t="str">
        <f>IF(Table1[[#This Row],[Quantity   In Stock]]=0,"Out of Stock",IF(Table1[[#This Row],[Quantity   In Stock]]=Table1[[#This Row],[Reorder Level]],"Reorder",""))</f>
        <v>Reorder</v>
      </c>
      <c r="K22" s="9"/>
    </row>
    <row r="23" spans="1:11" ht="16.5" customHeight="1">
      <c r="A23" s="9"/>
      <c r="B23" s="5" t="s">
        <v>34</v>
      </c>
      <c r="C23" s="5" t="s">
        <v>54</v>
      </c>
      <c r="D23" s="5">
        <v>100</v>
      </c>
      <c r="E23" s="5">
        <v>100</v>
      </c>
      <c r="F23" s="7">
        <f>Table1[[#This Row],[Inward Quantity]]-Table1[[#This Row],[Outward Quantity]]</f>
        <v>0</v>
      </c>
      <c r="G23" s="16">
        <v>250</v>
      </c>
      <c r="H23" s="16">
        <f>Table1[[#This Row],[Quantity   In Stock]]*Table1[[#This Row],[Rate]]</f>
        <v>0</v>
      </c>
      <c r="I23" s="5">
        <v>10</v>
      </c>
      <c r="J23" s="7" t="str">
        <f>IF(Table1[[#This Row],[Quantity   In Stock]]=0,"Out of Stock",IF(Table1[[#This Row],[Quantity   In Stock]]=Table1[[#This Row],[Reorder Level]],"Reorder",""))</f>
        <v>Out of Stock</v>
      </c>
      <c r="K23" s="9"/>
    </row>
    <row r="24" spans="1:11" ht="16.5" customHeight="1">
      <c r="A24" s="9"/>
      <c r="B24" s="5" t="s">
        <v>35</v>
      </c>
      <c r="C24" s="5" t="s">
        <v>55</v>
      </c>
      <c r="D24" s="5">
        <v>200</v>
      </c>
      <c r="E24" s="5">
        <v>100</v>
      </c>
      <c r="F24" s="7">
        <f>Table1[[#This Row],[Inward Quantity]]-Table1[[#This Row],[Outward Quantity]]</f>
        <v>100</v>
      </c>
      <c r="G24" s="16">
        <v>350</v>
      </c>
      <c r="H24" s="16">
        <f>Table1[[#This Row],[Quantity   In Stock]]*Table1[[#This Row],[Rate]]</f>
        <v>35000</v>
      </c>
      <c r="I24" s="5">
        <v>50</v>
      </c>
      <c r="J24" s="7" t="str">
        <f>IF(Table1[[#This Row],[Quantity   In Stock]]=0,"Out of Stock",IF(Table1[[#This Row],[Quantity   In Stock]]=Table1[[#This Row],[Reorder Level]],"Reorder",""))</f>
        <v/>
      </c>
      <c r="K24" s="9"/>
    </row>
    <row r="25" spans="1:11" ht="16.5" customHeight="1">
      <c r="A25" s="9"/>
      <c r="B25" s="5" t="s">
        <v>36</v>
      </c>
      <c r="C25" s="5" t="s">
        <v>56</v>
      </c>
      <c r="D25" s="5">
        <v>150</v>
      </c>
      <c r="E25" s="5">
        <v>125</v>
      </c>
      <c r="F25" s="7">
        <f>Table1[[#This Row],[Inward Quantity]]-Table1[[#This Row],[Outward Quantity]]</f>
        <v>25</v>
      </c>
      <c r="G25" s="16">
        <v>500</v>
      </c>
      <c r="H25" s="16">
        <f>Table1[[#This Row],[Quantity   In Stock]]*Table1[[#This Row],[Rate]]</f>
        <v>12500</v>
      </c>
      <c r="I25" s="5">
        <v>25</v>
      </c>
      <c r="J25" s="7" t="str">
        <f>IF(Table1[[#This Row],[Quantity   In Stock]]=0,"Out of Stock",IF(Table1[[#This Row],[Quantity   In Stock]]=Table1[[#This Row],[Reorder Level]],"Reorder",""))</f>
        <v>Reorder</v>
      </c>
      <c r="K25" s="9"/>
    </row>
    <row r="26" spans="1:11" ht="16.5" customHeight="1">
      <c r="A26" s="9"/>
      <c r="B26" s="5" t="s">
        <v>37</v>
      </c>
      <c r="C26" s="5" t="s">
        <v>57</v>
      </c>
      <c r="D26" s="5">
        <v>100</v>
      </c>
      <c r="E26" s="5">
        <v>100</v>
      </c>
      <c r="F26" s="7">
        <f>Table1[[#This Row],[Inward Quantity]]-Table1[[#This Row],[Outward Quantity]]</f>
        <v>0</v>
      </c>
      <c r="G26" s="16">
        <v>1350</v>
      </c>
      <c r="H26" s="16">
        <f>Table1[[#This Row],[Quantity   In Stock]]*Table1[[#This Row],[Rate]]</f>
        <v>0</v>
      </c>
      <c r="I26" s="5">
        <v>10</v>
      </c>
      <c r="J26" s="7" t="str">
        <f>IF(Table1[[#This Row],[Quantity   In Stock]]=0,"Out of Stock",IF(Table1[[#This Row],[Quantity   In Stock]]=Table1[[#This Row],[Reorder Level]],"Reorder",""))</f>
        <v>Out of Stock</v>
      </c>
      <c r="K26" s="9"/>
    </row>
    <row r="27" spans="1:11" ht="16.5" customHeight="1">
      <c r="A27" s="9"/>
      <c r="B27" s="5"/>
      <c r="C27" s="5"/>
      <c r="D27" s="5"/>
      <c r="E27" s="5"/>
      <c r="F27" s="7">
        <f>Table1[[#This Row],[Inward Quantity]]-Table1[[#This Row],[Outward Quantity]]</f>
        <v>0</v>
      </c>
      <c r="G27" s="16"/>
      <c r="H27" s="16">
        <f>Table1[[#This Row],[Quantity   In Stock]]*Table1[[#This Row],[Rate]]</f>
        <v>0</v>
      </c>
      <c r="I27" s="5"/>
      <c r="J27" s="7" t="str">
        <f>IF(Table1[[#This Row],[Quantity   In Stock]]=0,"Out of Stock",IF(Table1[[#This Row],[Quantity   In Stock]]=Table1[[#This Row],[Reorder Level]],"Reorder",""))</f>
        <v>Out of Stock</v>
      </c>
      <c r="K27" s="9"/>
    </row>
    <row r="28" spans="1:11" ht="16.5" customHeight="1">
      <c r="A28" s="9"/>
      <c r="B28" s="5"/>
      <c r="C28" s="5"/>
      <c r="D28" s="5"/>
      <c r="E28" s="5"/>
      <c r="F28" s="7">
        <f>Table1[[#This Row],[Inward Quantity]]-Table1[[#This Row],[Outward Quantity]]</f>
        <v>0</v>
      </c>
      <c r="G28" s="16"/>
      <c r="H28" s="16">
        <f>Table1[[#This Row],[Quantity   In Stock]]*Table1[[#This Row],[Rate]]</f>
        <v>0</v>
      </c>
      <c r="I28" s="5"/>
      <c r="J28" s="7" t="str">
        <f>IF(Table1[[#This Row],[Quantity   In Stock]]=0,"Out of Stock",IF(Table1[[#This Row],[Quantity   In Stock]]=Table1[[#This Row],[Reorder Level]],"Reorder",""))</f>
        <v>Out of Stock</v>
      </c>
      <c r="K28" s="9"/>
    </row>
    <row r="29" spans="1:11" ht="16.5" customHeight="1">
      <c r="A29" s="9"/>
      <c r="B29" s="6"/>
      <c r="C29" s="6"/>
      <c r="D29" s="6"/>
      <c r="E29" s="6"/>
      <c r="F29" s="8">
        <f>Table1[[#This Row],[Inward Quantity]]-Table1[[#This Row],[Outward Quantity]]</f>
        <v>0</v>
      </c>
      <c r="G29" s="17"/>
      <c r="H29" s="17">
        <f>Table1[[#This Row],[Quantity   In Stock]]*Table1[[#This Row],[Rate]]</f>
        <v>0</v>
      </c>
      <c r="I29" s="6"/>
      <c r="J29" s="7" t="str">
        <f>IF(Table1[[#This Row],[Quantity   In Stock]]=0,"Out of Stock",IF(Table1[[#This Row],[Quantity   In Stock]]=Table1[[#This Row],[Reorder Level]],"Reorder",""))</f>
        <v>Out of Stock</v>
      </c>
      <c r="K29" s="9"/>
    </row>
    <row r="30" spans="1:11" ht="19.5">
      <c r="A30" s="9"/>
      <c r="B30" s="2" t="s">
        <v>13</v>
      </c>
      <c r="C30" s="2"/>
      <c r="D30" s="27">
        <f>SUBTOTAL(109,[Inward Quantity])</f>
        <v>2950</v>
      </c>
      <c r="E30" s="2">
        <f>SUBTOTAL(109,[Outward Quantity])</f>
        <v>2175</v>
      </c>
      <c r="F30" s="2">
        <f>SUBTOTAL(109,[Quantity   In Stock])</f>
        <v>775</v>
      </c>
      <c r="G30" s="2"/>
      <c r="H30" s="21">
        <f>SUBTOTAL(109,[Amount])</f>
        <v>760750</v>
      </c>
      <c r="I30" s="2"/>
      <c r="J30" s="2"/>
      <c r="K30" s="9"/>
    </row>
    <row r="31" spans="1:11" ht="16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</sheetData>
  <mergeCells count="4">
    <mergeCell ref="B2:B4"/>
    <mergeCell ref="C2:J2"/>
    <mergeCell ref="C3:J3"/>
    <mergeCell ref="C4:J4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B8" sqref="B8"/>
    </sheetView>
  </sheetViews>
  <sheetFormatPr defaultRowHeight="14.25"/>
  <cols>
    <col min="1" max="1" width="3.140625" style="1" customWidth="1"/>
    <col min="2" max="2" width="15" style="1" customWidth="1"/>
    <col min="3" max="3" width="15.140625" style="1" customWidth="1"/>
    <col min="4" max="4" width="21.140625" style="1" customWidth="1"/>
    <col min="5" max="5" width="15" style="1" customWidth="1"/>
    <col min="6" max="6" width="24.7109375" style="1" customWidth="1"/>
    <col min="7" max="7" width="3.140625" style="1" customWidth="1"/>
    <col min="8" max="8" width="9.140625" style="1"/>
    <col min="9" max="9" width="15.5703125" style="1" customWidth="1"/>
    <col min="10" max="10" width="12.85546875" style="1" bestFit="1" customWidth="1"/>
    <col min="11" max="11" width="17" style="1" customWidth="1"/>
    <col min="12" max="16384" width="9.140625" style="1"/>
  </cols>
  <sheetData>
    <row r="1" spans="1:11" ht="16.5" customHeight="1">
      <c r="A1" s="9"/>
      <c r="B1" s="9"/>
      <c r="C1" s="9"/>
      <c r="D1" s="9"/>
      <c r="E1" s="9"/>
      <c r="F1" s="9"/>
      <c r="G1" s="9"/>
    </row>
    <row r="2" spans="1:11" ht="30.75">
      <c r="A2" s="9"/>
      <c r="B2" s="23"/>
      <c r="C2" s="24" t="s">
        <v>10</v>
      </c>
      <c r="D2" s="24"/>
      <c r="E2" s="24"/>
      <c r="F2" s="24"/>
      <c r="G2" s="9"/>
    </row>
    <row r="3" spans="1:11" ht="23.25">
      <c r="A3" s="9"/>
      <c r="B3" s="23"/>
      <c r="C3" s="25" t="s">
        <v>15</v>
      </c>
      <c r="D3" s="25"/>
      <c r="E3" s="25"/>
      <c r="F3" s="25"/>
      <c r="G3" s="9"/>
    </row>
    <row r="4" spans="1:11" ht="23.25">
      <c r="A4" s="9"/>
      <c r="B4" s="23"/>
      <c r="C4" s="25" t="s">
        <v>1</v>
      </c>
      <c r="D4" s="25"/>
      <c r="E4" s="25"/>
      <c r="F4" s="25"/>
      <c r="G4" s="9"/>
    </row>
    <row r="5" spans="1:11" ht="16.5" customHeight="1">
      <c r="A5" s="9"/>
      <c r="B5" s="10"/>
      <c r="C5" s="11"/>
      <c r="D5" s="11"/>
      <c r="E5" s="11"/>
      <c r="F5" s="11"/>
      <c r="G5" s="9"/>
    </row>
    <row r="6" spans="1:11" ht="23.25">
      <c r="A6" s="9"/>
      <c r="B6" s="26" t="s">
        <v>15</v>
      </c>
      <c r="C6" s="26"/>
      <c r="D6" s="26"/>
      <c r="E6" s="26"/>
      <c r="F6" s="26"/>
      <c r="G6" s="9"/>
    </row>
    <row r="7" spans="1:11" ht="39">
      <c r="A7" s="9"/>
      <c r="B7" s="12" t="s">
        <v>2</v>
      </c>
      <c r="C7" s="12" t="s">
        <v>3</v>
      </c>
      <c r="D7" s="12" t="s">
        <v>5</v>
      </c>
      <c r="E7" s="13" t="s">
        <v>11</v>
      </c>
      <c r="F7" s="12" t="s">
        <v>8</v>
      </c>
      <c r="G7" s="9"/>
      <c r="I7" s="14" t="s">
        <v>3</v>
      </c>
      <c r="J7" s="14" t="s">
        <v>5</v>
      </c>
      <c r="K7" s="14" t="s">
        <v>8</v>
      </c>
    </row>
    <row r="8" spans="1:11" ht="16.5" customHeight="1">
      <c r="A8" s="9"/>
      <c r="B8" s="18">
        <v>44197</v>
      </c>
      <c r="C8" s="19" t="s">
        <v>18</v>
      </c>
      <c r="D8" s="20" t="str">
        <f>IF(Table2[[#This Row],[Product ID]]="","",VLOOKUP(Table2[[#This Row],[Product ID]],$I$7:$K$27,2,FALSE))</f>
        <v>Item 1</v>
      </c>
      <c r="E8" s="19">
        <v>100</v>
      </c>
      <c r="F8" s="19" t="s">
        <v>58</v>
      </c>
      <c r="G8" s="9"/>
      <c r="I8" s="15" t="s">
        <v>18</v>
      </c>
      <c r="J8" s="15" t="s">
        <v>38</v>
      </c>
      <c r="K8" s="15" t="s">
        <v>58</v>
      </c>
    </row>
    <row r="9" spans="1:11" ht="16.5" customHeight="1">
      <c r="A9" s="9"/>
      <c r="B9" s="18">
        <v>44201</v>
      </c>
      <c r="C9" s="19" t="s">
        <v>25</v>
      </c>
      <c r="D9" s="20" t="str">
        <f>IF(Table2[[#This Row],[Product ID]]="","",VLOOKUP(Table2[[#This Row],[Product ID]],$I$7:$K$27,2,FALSE))</f>
        <v>Item 8</v>
      </c>
      <c r="E9" s="19">
        <v>50</v>
      </c>
      <c r="F9" s="19" t="s">
        <v>58</v>
      </c>
      <c r="G9" s="9"/>
      <c r="I9" s="15" t="s">
        <v>19</v>
      </c>
      <c r="J9" s="15" t="s">
        <v>39</v>
      </c>
      <c r="K9" s="15" t="s">
        <v>59</v>
      </c>
    </row>
    <row r="10" spans="1:11" ht="16.5" customHeight="1">
      <c r="A10" s="9"/>
      <c r="B10" s="18">
        <v>44207</v>
      </c>
      <c r="C10" s="19" t="s">
        <v>28</v>
      </c>
      <c r="D10" s="20" t="str">
        <f>IF(Table2[[#This Row],[Product ID]]="","",VLOOKUP(Table2[[#This Row],[Product ID]],$I$7:$K$27,2,FALSE))</f>
        <v>Item 11</v>
      </c>
      <c r="E10" s="19">
        <v>20</v>
      </c>
      <c r="F10" s="19" t="s">
        <v>59</v>
      </c>
      <c r="G10" s="9"/>
      <c r="I10" s="15" t="s">
        <v>20</v>
      </c>
      <c r="J10" s="15" t="s">
        <v>40</v>
      </c>
      <c r="K10" s="15" t="s">
        <v>60</v>
      </c>
    </row>
    <row r="11" spans="1:11" ht="16.5" customHeight="1">
      <c r="A11" s="9"/>
      <c r="B11" s="18">
        <v>44211</v>
      </c>
      <c r="C11" s="19" t="s">
        <v>19</v>
      </c>
      <c r="D11" s="20" t="str">
        <f>IF(Table2[[#This Row],[Product ID]]="","",VLOOKUP(Table2[[#This Row],[Product ID]],$I$7:$K$27,2,FALSE))</f>
        <v>Item 2</v>
      </c>
      <c r="E11" s="19">
        <v>150</v>
      </c>
      <c r="F11" s="19" t="s">
        <v>61</v>
      </c>
      <c r="G11" s="9"/>
      <c r="I11" s="15" t="s">
        <v>21</v>
      </c>
      <c r="J11" s="15" t="s">
        <v>41</v>
      </c>
      <c r="K11" s="15" t="s">
        <v>61</v>
      </c>
    </row>
    <row r="12" spans="1:11" ht="16.5" customHeight="1">
      <c r="A12" s="9"/>
      <c r="B12" s="18">
        <v>44214</v>
      </c>
      <c r="C12" s="19" t="s">
        <v>21</v>
      </c>
      <c r="D12" s="20" t="str">
        <f>IF(Table2[[#This Row],[Product ID]]="","",VLOOKUP(Table2[[#This Row],[Product ID]],$I$7:$K$27,2,FALSE))</f>
        <v>Item 4</v>
      </c>
      <c r="E12" s="19">
        <v>200</v>
      </c>
      <c r="F12" s="19" t="s">
        <v>61</v>
      </c>
      <c r="G12" s="9"/>
      <c r="I12" s="15" t="s">
        <v>22</v>
      </c>
      <c r="J12" s="15" t="s">
        <v>42</v>
      </c>
      <c r="K12" s="15" t="s">
        <v>62</v>
      </c>
    </row>
    <row r="13" spans="1:11" ht="16.5" customHeight="1">
      <c r="A13" s="9"/>
      <c r="B13" s="18">
        <v>44228</v>
      </c>
      <c r="C13" s="19" t="s">
        <v>21</v>
      </c>
      <c r="D13" s="20" t="str">
        <f>IF(Table2[[#This Row],[Product ID]]="","",VLOOKUP(Table2[[#This Row],[Product ID]],$I$7:$K$27,2,FALSE))</f>
        <v>Item 4</v>
      </c>
      <c r="E13" s="19">
        <v>100</v>
      </c>
      <c r="F13" s="19" t="s">
        <v>62</v>
      </c>
      <c r="G13" s="9"/>
      <c r="I13" s="15" t="s">
        <v>23</v>
      </c>
      <c r="J13" s="15" t="s">
        <v>43</v>
      </c>
      <c r="K13" s="15" t="s">
        <v>63</v>
      </c>
    </row>
    <row r="14" spans="1:11" ht="16.5" customHeight="1">
      <c r="A14" s="9"/>
      <c r="B14" s="18">
        <v>44235</v>
      </c>
      <c r="C14" s="19" t="s">
        <v>18</v>
      </c>
      <c r="D14" s="20" t="str">
        <f>IF(Table2[[#This Row],[Product ID]]="","",VLOOKUP(Table2[[#This Row],[Product ID]],$I$7:$K$27,2,FALSE))</f>
        <v>Item 1</v>
      </c>
      <c r="E14" s="19">
        <v>50</v>
      </c>
      <c r="F14" s="19" t="s">
        <v>59</v>
      </c>
      <c r="G14" s="9"/>
      <c r="I14" s="15" t="s">
        <v>24</v>
      </c>
      <c r="J14" s="15" t="s">
        <v>44</v>
      </c>
      <c r="K14" s="15" t="s">
        <v>64</v>
      </c>
    </row>
    <row r="15" spans="1:11" ht="16.5" customHeight="1">
      <c r="A15" s="9"/>
      <c r="B15" s="18">
        <v>44242</v>
      </c>
      <c r="C15" s="19" t="s">
        <v>25</v>
      </c>
      <c r="D15" s="20" t="str">
        <f>IF(Table2[[#This Row],[Product ID]]="","",VLOOKUP(Table2[[#This Row],[Product ID]],$I$7:$K$27,2,FALSE))</f>
        <v>Item 8</v>
      </c>
      <c r="E15" s="19">
        <v>100</v>
      </c>
      <c r="F15" s="19" t="s">
        <v>58</v>
      </c>
      <c r="G15" s="9"/>
      <c r="I15" s="15" t="s">
        <v>25</v>
      </c>
      <c r="J15" s="15" t="s">
        <v>45</v>
      </c>
      <c r="K15" s="15" t="s">
        <v>65</v>
      </c>
    </row>
    <row r="16" spans="1:11" ht="16.5" customHeight="1">
      <c r="A16" s="9"/>
      <c r="B16" s="19"/>
      <c r="C16" s="19"/>
      <c r="D16" s="20" t="str">
        <f>IF(Table2[[#This Row],[Product ID]]="","",VLOOKUP(Table2[[#This Row],[Product ID]],$I$7:$K$27,2,FALSE))</f>
        <v/>
      </c>
      <c r="E16" s="19"/>
      <c r="F16" s="19"/>
      <c r="G16" s="9"/>
      <c r="I16" s="15" t="s">
        <v>26</v>
      </c>
      <c r="J16" s="15" t="s">
        <v>46</v>
      </c>
      <c r="K16" s="15" t="s">
        <v>66</v>
      </c>
    </row>
    <row r="17" spans="1:11" ht="16.5" customHeight="1">
      <c r="A17" s="9"/>
      <c r="B17" s="19"/>
      <c r="C17" s="19"/>
      <c r="D17" s="20" t="str">
        <f>IF(Table2[[#This Row],[Product ID]]="","",VLOOKUP(Table2[[#This Row],[Product ID]],$I$7:$K$27,2,FALSE))</f>
        <v/>
      </c>
      <c r="E17" s="19"/>
      <c r="F17" s="19"/>
      <c r="G17" s="9"/>
      <c r="I17" s="15" t="s">
        <v>27</v>
      </c>
      <c r="J17" s="15" t="s">
        <v>47</v>
      </c>
      <c r="K17" s="15" t="s">
        <v>67</v>
      </c>
    </row>
    <row r="18" spans="1:11" ht="16.5" customHeight="1">
      <c r="A18" s="9"/>
      <c r="B18" s="19"/>
      <c r="C18" s="19"/>
      <c r="D18" s="20" t="str">
        <f>IF(Table2[[#This Row],[Product ID]]="","",VLOOKUP(Table2[[#This Row],[Product ID]],$I$7:$K$27,2,FALSE))</f>
        <v/>
      </c>
      <c r="E18" s="19"/>
      <c r="F18" s="19"/>
      <c r="G18" s="9"/>
      <c r="I18" s="15" t="s">
        <v>28</v>
      </c>
      <c r="J18" s="15" t="s">
        <v>48</v>
      </c>
      <c r="K18" s="15" t="s">
        <v>68</v>
      </c>
    </row>
    <row r="19" spans="1:11" ht="16.5" customHeight="1">
      <c r="A19" s="9"/>
      <c r="B19" s="19"/>
      <c r="C19" s="19"/>
      <c r="D19" s="20" t="str">
        <f>IF(Table2[[#This Row],[Product ID]]="","",VLOOKUP(Table2[[#This Row],[Product ID]],$I$7:$K$27,2,FALSE))</f>
        <v/>
      </c>
      <c r="E19" s="19"/>
      <c r="F19" s="19"/>
      <c r="G19" s="9"/>
      <c r="I19" s="15" t="s">
        <v>29</v>
      </c>
      <c r="J19" s="15" t="s">
        <v>49</v>
      </c>
      <c r="K19" s="15" t="s">
        <v>69</v>
      </c>
    </row>
    <row r="20" spans="1:11" ht="16.5" customHeight="1">
      <c r="A20" s="9"/>
      <c r="B20" s="19"/>
      <c r="C20" s="19"/>
      <c r="D20" s="20" t="str">
        <f>IF(Table2[[#This Row],[Product ID]]="","",VLOOKUP(Table2[[#This Row],[Product ID]],$I$7:$K$27,2,FALSE))</f>
        <v/>
      </c>
      <c r="E20" s="19"/>
      <c r="F20" s="19"/>
      <c r="G20" s="9"/>
      <c r="I20" s="15" t="s">
        <v>30</v>
      </c>
      <c r="J20" s="15" t="s">
        <v>50</v>
      </c>
      <c r="K20" s="15" t="s">
        <v>70</v>
      </c>
    </row>
    <row r="21" spans="1:11" ht="16.5" customHeight="1">
      <c r="A21" s="9"/>
      <c r="B21" s="19"/>
      <c r="C21" s="19"/>
      <c r="D21" s="20" t="str">
        <f>IF(Table2[[#This Row],[Product ID]]="","",VLOOKUP(Table2[[#This Row],[Product ID]],$I$7:$K$27,2,FALSE))</f>
        <v/>
      </c>
      <c r="E21" s="19"/>
      <c r="F21" s="19"/>
      <c r="G21" s="9"/>
      <c r="I21" s="15" t="s">
        <v>31</v>
      </c>
      <c r="J21" s="15" t="s">
        <v>51</v>
      </c>
      <c r="K21" s="15" t="s">
        <v>71</v>
      </c>
    </row>
    <row r="22" spans="1:11" ht="16.5" customHeight="1">
      <c r="A22" s="9"/>
      <c r="B22" s="19"/>
      <c r="C22" s="19"/>
      <c r="D22" s="20" t="str">
        <f>IF(Table2[[#This Row],[Product ID]]="","",VLOOKUP(Table2[[#This Row],[Product ID]],$I$7:$K$27,2,FALSE))</f>
        <v/>
      </c>
      <c r="E22" s="19"/>
      <c r="F22" s="19"/>
      <c r="G22" s="9"/>
      <c r="I22" s="15" t="s">
        <v>32</v>
      </c>
      <c r="J22" s="15" t="s">
        <v>52</v>
      </c>
      <c r="K22" s="15" t="s">
        <v>72</v>
      </c>
    </row>
    <row r="23" spans="1:11" ht="16.5" customHeight="1">
      <c r="A23" s="9"/>
      <c r="B23" s="19"/>
      <c r="C23" s="19"/>
      <c r="D23" s="20" t="str">
        <f>IF(Table2[[#This Row],[Product ID]]="","",VLOOKUP(Table2[[#This Row],[Product ID]],$I$7:$K$27,2,FALSE))</f>
        <v/>
      </c>
      <c r="E23" s="19"/>
      <c r="F23" s="19"/>
      <c r="G23" s="9"/>
      <c r="I23" s="15" t="s">
        <v>33</v>
      </c>
      <c r="J23" s="15" t="s">
        <v>53</v>
      </c>
      <c r="K23" s="15" t="s">
        <v>73</v>
      </c>
    </row>
    <row r="24" spans="1:11" ht="16.5" customHeight="1">
      <c r="A24" s="9"/>
      <c r="B24" s="19"/>
      <c r="C24" s="19"/>
      <c r="D24" s="20" t="str">
        <f>IF(Table2[[#This Row],[Product ID]]="","",VLOOKUP(Table2[[#This Row],[Product ID]],$I$7:$K$27,2,FALSE))</f>
        <v/>
      </c>
      <c r="E24" s="19"/>
      <c r="F24" s="19"/>
      <c r="G24" s="9"/>
      <c r="I24" s="15" t="s">
        <v>34</v>
      </c>
      <c r="J24" s="15" t="s">
        <v>54</v>
      </c>
      <c r="K24" s="15" t="s">
        <v>74</v>
      </c>
    </row>
    <row r="25" spans="1:11" ht="16.5" customHeight="1">
      <c r="A25" s="9"/>
      <c r="B25" s="19"/>
      <c r="C25" s="19"/>
      <c r="D25" s="20" t="str">
        <f>IF(Table2[[#This Row],[Product ID]]="","",VLOOKUP(Table2[[#This Row],[Product ID]],$I$7:$K$27,2,FALSE))</f>
        <v/>
      </c>
      <c r="E25" s="19"/>
      <c r="F25" s="19"/>
      <c r="G25" s="9"/>
      <c r="I25" s="15" t="s">
        <v>35</v>
      </c>
      <c r="J25" s="15" t="s">
        <v>55</v>
      </c>
      <c r="K25" s="15" t="s">
        <v>75</v>
      </c>
    </row>
    <row r="26" spans="1:11" ht="16.5" customHeight="1">
      <c r="A26" s="9"/>
      <c r="B26" s="19"/>
      <c r="C26" s="19"/>
      <c r="D26" s="20" t="str">
        <f>IF(Table2[[#This Row],[Product ID]]="","",VLOOKUP(Table2[[#This Row],[Product ID]],$I$7:$K$27,2,FALSE))</f>
        <v/>
      </c>
      <c r="E26" s="19"/>
      <c r="F26" s="19"/>
      <c r="G26" s="9"/>
      <c r="I26" s="15" t="s">
        <v>36</v>
      </c>
      <c r="J26" s="15" t="s">
        <v>56</v>
      </c>
      <c r="K26" s="15" t="s">
        <v>76</v>
      </c>
    </row>
    <row r="27" spans="1:11" ht="16.5" customHeight="1">
      <c r="A27" s="9"/>
      <c r="B27" s="19"/>
      <c r="C27" s="19"/>
      <c r="D27" s="20" t="str">
        <f>IF(Table2[[#This Row],[Product ID]]="","",VLOOKUP(Table2[[#This Row],[Product ID]],$I$7:$K$27,2,FALSE))</f>
        <v/>
      </c>
      <c r="E27" s="19"/>
      <c r="F27" s="19"/>
      <c r="G27" s="9"/>
      <c r="I27" s="15" t="s">
        <v>37</v>
      </c>
      <c r="J27" s="15" t="s">
        <v>57</v>
      </c>
      <c r="K27" s="15" t="s">
        <v>77</v>
      </c>
    </row>
    <row r="28" spans="1:11" ht="16.5" customHeight="1">
      <c r="A28" s="9"/>
      <c r="B28" s="19"/>
      <c r="C28" s="19"/>
      <c r="D28" s="20" t="str">
        <f>IF(Table2[[#This Row],[Product ID]]="","",VLOOKUP(Table2[[#This Row],[Product ID]],$I$7:$K$27,2,FALSE))</f>
        <v/>
      </c>
      <c r="E28" s="19"/>
      <c r="F28" s="19"/>
      <c r="G28" s="9"/>
    </row>
    <row r="29" spans="1:11" ht="16.5" customHeight="1">
      <c r="A29" s="9"/>
      <c r="B29" s="19"/>
      <c r="C29" s="19"/>
      <c r="D29" s="20" t="str">
        <f>IF(Table2[[#This Row],[Product ID]]="","",VLOOKUP(Table2[[#This Row],[Product ID]],$I$7:$K$27,2,FALSE))</f>
        <v/>
      </c>
      <c r="E29" s="19"/>
      <c r="F29" s="19"/>
      <c r="G29" s="9"/>
    </row>
    <row r="30" spans="1:11" ht="16.5" customHeight="1">
      <c r="A30" s="9"/>
      <c r="B30" s="19"/>
      <c r="C30" s="19"/>
      <c r="D30" s="20" t="str">
        <f>IF(Table2[[#This Row],[Product ID]]="","",VLOOKUP(Table2[[#This Row],[Product ID]],$I$7:$K$27,2,FALSE))</f>
        <v/>
      </c>
      <c r="E30" s="19"/>
      <c r="F30" s="19"/>
      <c r="G30" s="9"/>
    </row>
    <row r="31" spans="1:11" ht="16.5" customHeight="1">
      <c r="A31" s="9"/>
      <c r="B31" s="19"/>
      <c r="C31" s="19"/>
      <c r="D31" s="20" t="str">
        <f>IF(Table2[[#This Row],[Product ID]]="","",VLOOKUP(Table2[[#This Row],[Product ID]],$I$7:$K$27,2,FALSE))</f>
        <v/>
      </c>
      <c r="E31" s="19"/>
      <c r="F31" s="19"/>
      <c r="G31" s="9"/>
    </row>
    <row r="32" spans="1:11" ht="16.5" customHeight="1">
      <c r="A32" s="9"/>
      <c r="B32" s="19"/>
      <c r="C32" s="19"/>
      <c r="D32" s="20" t="str">
        <f>IF(Table2[[#This Row],[Product ID]]="","",VLOOKUP(Table2[[#This Row],[Product ID]],$I$7:$K$27,2,FALSE))</f>
        <v/>
      </c>
      <c r="E32" s="19"/>
      <c r="F32" s="19"/>
      <c r="G32" s="9"/>
    </row>
    <row r="33" spans="1:7" ht="16.5" customHeight="1">
      <c r="A33" s="9"/>
      <c r="B33" s="19"/>
      <c r="C33" s="19"/>
      <c r="D33" s="20" t="str">
        <f>IF(Table2[[#This Row],[Product ID]]="","",VLOOKUP(Table2[[#This Row],[Product ID]],$I$7:$K$27,2,FALSE))</f>
        <v/>
      </c>
      <c r="E33" s="19"/>
      <c r="F33" s="19"/>
      <c r="G33" s="9"/>
    </row>
    <row r="34" spans="1:7" ht="16.5" customHeight="1">
      <c r="A34" s="9"/>
      <c r="B34" s="19"/>
      <c r="C34" s="19"/>
      <c r="D34" s="20" t="str">
        <f>IF(Table2[[#This Row],[Product ID]]="","",VLOOKUP(Table2[[#This Row],[Product ID]],$I$7:$K$27,2,FALSE))</f>
        <v/>
      </c>
      <c r="E34" s="19"/>
      <c r="F34" s="19"/>
      <c r="G34" s="9"/>
    </row>
    <row r="35" spans="1:7" ht="16.5" customHeight="1">
      <c r="A35" s="9"/>
      <c r="B35" s="19"/>
      <c r="C35" s="19"/>
      <c r="D35" s="20" t="str">
        <f>IF(Table2[[#This Row],[Product ID]]="","",VLOOKUP(Table2[[#This Row],[Product ID]],$I$7:$K$27,2,FALSE))</f>
        <v/>
      </c>
      <c r="E35" s="19"/>
      <c r="F35" s="19"/>
      <c r="G35" s="9"/>
    </row>
    <row r="36" spans="1:7" ht="16.5" customHeight="1">
      <c r="A36" s="9"/>
      <c r="B36" s="19"/>
      <c r="C36" s="19"/>
      <c r="D36" s="20" t="str">
        <f>IF(Table2[[#This Row],[Product ID]]="","",VLOOKUP(Table2[[#This Row],[Product ID]],$I$7:$K$27,2,FALSE))</f>
        <v/>
      </c>
      <c r="E36" s="19"/>
      <c r="F36" s="19"/>
      <c r="G36" s="9"/>
    </row>
    <row r="37" spans="1:7" ht="16.5" customHeight="1">
      <c r="A37" s="9"/>
      <c r="B37" s="19"/>
      <c r="C37" s="19"/>
      <c r="D37" s="20" t="str">
        <f>IF(Table2[[#This Row],[Product ID]]="","",VLOOKUP(Table2[[#This Row],[Product ID]],$I$7:$K$27,2,FALSE))</f>
        <v/>
      </c>
      <c r="E37" s="19"/>
      <c r="F37" s="19"/>
      <c r="G37" s="9"/>
    </row>
    <row r="38" spans="1:7" ht="16.5" customHeight="1">
      <c r="A38" s="9"/>
      <c r="B38" s="19"/>
      <c r="C38" s="19"/>
      <c r="D38" s="20" t="str">
        <f>IF(Table2[[#This Row],[Product ID]]="","",VLOOKUP(Table2[[#This Row],[Product ID]],$I$7:$K$27,2,FALSE))</f>
        <v/>
      </c>
      <c r="E38" s="19"/>
      <c r="F38" s="19"/>
      <c r="G38" s="9"/>
    </row>
    <row r="39" spans="1:7" ht="16.5" customHeight="1">
      <c r="A39" s="9"/>
      <c r="B39" s="19"/>
      <c r="C39" s="19"/>
      <c r="D39" s="20" t="str">
        <f>IF(Table2[[#This Row],[Product ID]]="","",VLOOKUP(Table2[[#This Row],[Product ID]],$I$7:$K$27,2,FALSE))</f>
        <v/>
      </c>
      <c r="E39" s="19"/>
      <c r="F39" s="19"/>
      <c r="G39" s="9"/>
    </row>
    <row r="40" spans="1:7" ht="16.5" customHeight="1">
      <c r="A40" s="9"/>
      <c r="B40" s="19"/>
      <c r="C40" s="19"/>
      <c r="D40" s="20" t="str">
        <f>IF(Table2[[#This Row],[Product ID]]="","",VLOOKUP(Table2[[#This Row],[Product ID]],$I$7:$K$27,2,FALSE))</f>
        <v/>
      </c>
      <c r="E40" s="19"/>
      <c r="F40" s="19"/>
      <c r="G40" s="9"/>
    </row>
    <row r="41" spans="1:7" ht="16.5" customHeight="1">
      <c r="A41" s="9"/>
      <c r="B41" s="19"/>
      <c r="C41" s="19"/>
      <c r="D41" s="20" t="str">
        <f>IF(Table2[[#This Row],[Product ID]]="","",VLOOKUP(Table2[[#This Row],[Product ID]],$I$7:$K$27,2,FALSE))</f>
        <v/>
      </c>
      <c r="E41" s="19"/>
      <c r="F41" s="19"/>
      <c r="G41" s="9"/>
    </row>
    <row r="42" spans="1:7" ht="16.5" customHeight="1">
      <c r="A42" s="9"/>
      <c r="B42" s="19"/>
      <c r="C42" s="19"/>
      <c r="D42" s="20" t="str">
        <f>IF(Table2[[#This Row],[Product ID]]="","",VLOOKUP(Table2[[#This Row],[Product ID]],$I$7:$K$27,2,FALSE))</f>
        <v/>
      </c>
      <c r="E42" s="19"/>
      <c r="F42" s="19"/>
      <c r="G42" s="9"/>
    </row>
    <row r="43" spans="1:7" ht="16.5" customHeight="1">
      <c r="A43" s="9"/>
      <c r="B43" s="19"/>
      <c r="C43" s="19"/>
      <c r="D43" s="20" t="str">
        <f>IF(Table2[[#This Row],[Product ID]]="","",VLOOKUP(Table2[[#This Row],[Product ID]],$I$7:$K$27,2,FALSE))</f>
        <v/>
      </c>
      <c r="E43" s="19"/>
      <c r="F43" s="19"/>
      <c r="G43" s="9"/>
    </row>
    <row r="44" spans="1:7" ht="16.5" customHeight="1">
      <c r="A44" s="9"/>
      <c r="B44" s="19"/>
      <c r="C44" s="19"/>
      <c r="D44" s="20" t="str">
        <f>IF(Table2[[#This Row],[Product ID]]="","",VLOOKUP(Table2[[#This Row],[Product ID]],$I$7:$K$27,2,FALSE))</f>
        <v/>
      </c>
      <c r="E44" s="19"/>
      <c r="F44" s="19"/>
      <c r="G44" s="9"/>
    </row>
    <row r="45" spans="1:7" ht="16.5" customHeight="1">
      <c r="A45" s="9"/>
      <c r="B45" s="19"/>
      <c r="C45" s="19"/>
      <c r="D45" s="20" t="str">
        <f>IF(Table2[[#This Row],[Product ID]]="","",VLOOKUP(Table2[[#This Row],[Product ID]],$I$7:$K$27,2,FALSE))</f>
        <v/>
      </c>
      <c r="E45" s="19"/>
      <c r="F45" s="19"/>
      <c r="G45" s="9"/>
    </row>
    <row r="46" spans="1:7" ht="16.5" customHeight="1">
      <c r="A46" s="9"/>
      <c r="B46" s="19"/>
      <c r="C46" s="19"/>
      <c r="D46" s="20" t="str">
        <f>IF(Table2[[#This Row],[Product ID]]="","",VLOOKUP(Table2[[#This Row],[Product ID]],$I$7:$K$27,2,FALSE))</f>
        <v/>
      </c>
      <c r="E46" s="19"/>
      <c r="F46" s="19"/>
      <c r="G46" s="9"/>
    </row>
    <row r="47" spans="1:7" ht="16.5" customHeight="1">
      <c r="A47" s="9"/>
      <c r="B47" s="19"/>
      <c r="C47" s="19"/>
      <c r="D47" s="20" t="str">
        <f>IF(Table2[[#This Row],[Product ID]]="","",VLOOKUP(Table2[[#This Row],[Product ID]],$I$7:$K$27,2,FALSE))</f>
        <v/>
      </c>
      <c r="E47" s="19"/>
      <c r="F47" s="19"/>
      <c r="G47" s="9"/>
    </row>
    <row r="48" spans="1:7" ht="16.5" customHeight="1">
      <c r="A48" s="9"/>
      <c r="B48" s="19"/>
      <c r="C48" s="19"/>
      <c r="D48" s="20" t="str">
        <f>IF(Table2[[#This Row],[Product ID]]="","",VLOOKUP(Table2[[#This Row],[Product ID]],$I$7:$K$27,2,FALSE))</f>
        <v/>
      </c>
      <c r="E48" s="19"/>
      <c r="F48" s="19"/>
      <c r="G48" s="9"/>
    </row>
    <row r="49" spans="1:7" ht="16.5" customHeight="1">
      <c r="A49" s="9"/>
      <c r="B49" s="19"/>
      <c r="C49" s="19"/>
      <c r="D49" s="20" t="str">
        <f>IF(Table2[[#This Row],[Product ID]]="","",VLOOKUP(Table2[[#This Row],[Product ID]],$I$7:$K$27,2,FALSE))</f>
        <v/>
      </c>
      <c r="E49" s="19"/>
      <c r="F49" s="19"/>
      <c r="G49" s="9"/>
    </row>
    <row r="50" spans="1:7" ht="16.5" customHeight="1">
      <c r="A50" s="9"/>
      <c r="B50" s="19"/>
      <c r="C50" s="19"/>
      <c r="D50" s="20" t="str">
        <f>IF(Table2[[#This Row],[Product ID]]="","",VLOOKUP(Table2[[#This Row],[Product ID]],$I$7:$K$27,2,FALSE))</f>
        <v/>
      </c>
      <c r="E50" s="19"/>
      <c r="F50" s="19"/>
      <c r="G50" s="9"/>
    </row>
    <row r="51" spans="1:7" ht="16.5" customHeight="1">
      <c r="A51" s="9"/>
      <c r="B51" s="19"/>
      <c r="C51" s="19"/>
      <c r="D51" s="20" t="str">
        <f>IF(Table2[[#This Row],[Product ID]]="","",VLOOKUP(Table2[[#This Row],[Product ID]],$I$7:$K$27,2,FALSE))</f>
        <v/>
      </c>
      <c r="E51" s="19"/>
      <c r="F51" s="19"/>
      <c r="G51" s="9"/>
    </row>
    <row r="52" spans="1:7" ht="16.5" customHeight="1">
      <c r="A52" s="9"/>
      <c r="B52" s="19"/>
      <c r="C52" s="19"/>
      <c r="D52" s="20" t="str">
        <f>IF(Table2[[#This Row],[Product ID]]="","",VLOOKUP(Table2[[#This Row],[Product ID]],$I$7:$K$27,2,FALSE))</f>
        <v/>
      </c>
      <c r="E52" s="19"/>
      <c r="F52" s="19"/>
      <c r="G52" s="9"/>
    </row>
    <row r="53" spans="1:7" ht="16.5" customHeight="1">
      <c r="A53" s="9"/>
      <c r="B53" s="19"/>
      <c r="C53" s="19"/>
      <c r="D53" s="20" t="str">
        <f>IF(Table2[[#This Row],[Product ID]]="","",VLOOKUP(Table2[[#This Row],[Product ID]],$I$7:$K$27,2,FALSE))</f>
        <v/>
      </c>
      <c r="E53" s="19"/>
      <c r="F53" s="19"/>
      <c r="G53" s="9"/>
    </row>
    <row r="54" spans="1:7" ht="16.5" customHeight="1">
      <c r="A54" s="9"/>
      <c r="B54" s="19"/>
      <c r="C54" s="19"/>
      <c r="D54" s="20" t="str">
        <f>IF(Table2[[#This Row],[Product ID]]="","",VLOOKUP(Table2[[#This Row],[Product ID]],$I$7:$K$27,2,FALSE))</f>
        <v/>
      </c>
      <c r="E54" s="19"/>
      <c r="F54" s="19"/>
      <c r="G54" s="9"/>
    </row>
    <row r="55" spans="1:7" ht="16.5" customHeight="1">
      <c r="A55" s="9"/>
      <c r="B55" s="19"/>
      <c r="C55" s="19"/>
      <c r="D55" s="20" t="str">
        <f>IF(Table2[[#This Row],[Product ID]]="","",VLOOKUP(Table2[[#This Row],[Product ID]],$I$7:$K$27,2,FALSE))</f>
        <v/>
      </c>
      <c r="E55" s="19"/>
      <c r="F55" s="19"/>
      <c r="G55" s="9"/>
    </row>
    <row r="56" spans="1:7" ht="16.5" customHeight="1">
      <c r="A56" s="9"/>
      <c r="B56" s="19"/>
      <c r="C56" s="19"/>
      <c r="D56" s="20" t="str">
        <f>IF(Table2[[#This Row],[Product ID]]="","",VLOOKUP(Table2[[#This Row],[Product ID]],$I$7:$K$27,2,FALSE))</f>
        <v/>
      </c>
      <c r="E56" s="19"/>
      <c r="F56" s="19"/>
      <c r="G56" s="9"/>
    </row>
    <row r="57" spans="1:7" ht="16.5" customHeight="1">
      <c r="A57" s="9"/>
      <c r="B57" s="22"/>
      <c r="C57" s="19"/>
      <c r="D57" s="20" t="str">
        <f>IF(Table2[[#This Row],[Product ID]]="","",VLOOKUP(Table2[[#This Row],[Product ID]],$I$7:$K$27,2,FALSE))</f>
        <v/>
      </c>
      <c r="E57" s="19"/>
      <c r="F57" s="19"/>
      <c r="G57" s="9"/>
    </row>
    <row r="58" spans="1:7" ht="16.5" customHeight="1">
      <c r="A58" s="9"/>
      <c r="B58" s="19" t="s">
        <v>13</v>
      </c>
      <c r="C58" s="19"/>
      <c r="D58" s="19"/>
      <c r="E58" s="19">
        <f>SUBTOTAL(109,[Inward Quantity])</f>
        <v>770</v>
      </c>
      <c r="F58" s="19"/>
      <c r="G58" s="9"/>
    </row>
    <row r="59" spans="1:7" ht="16.5" customHeight="1">
      <c r="A59" s="9"/>
      <c r="B59" s="9"/>
      <c r="C59" s="9"/>
      <c r="D59" s="9"/>
      <c r="E59" s="9"/>
      <c r="F59" s="9"/>
      <c r="G59" s="9"/>
    </row>
  </sheetData>
  <mergeCells count="5">
    <mergeCell ref="B2:B4"/>
    <mergeCell ref="C2:F2"/>
    <mergeCell ref="C3:F3"/>
    <mergeCell ref="C4:F4"/>
    <mergeCell ref="B6:F6"/>
  </mergeCells>
  <dataValidations count="2">
    <dataValidation type="list" allowBlank="1" showInputMessage="1" showErrorMessage="1" sqref="C8:C57">
      <formula1>$I$8:$I$27</formula1>
    </dataValidation>
    <dataValidation type="list" allowBlank="1" showInputMessage="1" showErrorMessage="1" sqref="F8:F57">
      <formula1>$K$8:$K$27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B8" sqref="B8"/>
    </sheetView>
  </sheetViews>
  <sheetFormatPr defaultRowHeight="14.25"/>
  <cols>
    <col min="1" max="1" width="3.140625" style="1" customWidth="1"/>
    <col min="2" max="2" width="15.5703125" style="1" customWidth="1"/>
    <col min="3" max="3" width="18.140625" style="1" customWidth="1"/>
    <col min="4" max="4" width="21.85546875" style="1" customWidth="1"/>
    <col min="5" max="5" width="19.85546875" style="1" customWidth="1"/>
    <col min="6" max="6" width="28.7109375" style="1" customWidth="1"/>
    <col min="7" max="7" width="3.140625" style="1" customWidth="1"/>
    <col min="8" max="8" width="9.140625" style="1"/>
    <col min="9" max="9" width="15.7109375" style="1" bestFit="1" customWidth="1"/>
    <col min="10" max="10" width="12.85546875" style="1" bestFit="1" customWidth="1"/>
    <col min="11" max="11" width="11.5703125" style="1" bestFit="1" customWidth="1"/>
    <col min="12" max="16384" width="9.140625" style="1"/>
  </cols>
  <sheetData>
    <row r="1" spans="1:11" ht="16.5" customHeight="1">
      <c r="A1" s="9"/>
      <c r="B1" s="9"/>
      <c r="C1" s="9"/>
      <c r="D1" s="9"/>
      <c r="E1" s="9"/>
      <c r="F1" s="9"/>
      <c r="G1" s="9"/>
    </row>
    <row r="2" spans="1:11" ht="30.75">
      <c r="A2" s="9"/>
      <c r="B2" s="23"/>
      <c r="C2" s="24" t="s">
        <v>10</v>
      </c>
      <c r="D2" s="24"/>
      <c r="E2" s="24"/>
      <c r="F2" s="24"/>
      <c r="G2" s="9"/>
    </row>
    <row r="3" spans="1:11" ht="23.25">
      <c r="A3" s="9"/>
      <c r="B3" s="23"/>
      <c r="C3" s="25" t="s">
        <v>0</v>
      </c>
      <c r="D3" s="25"/>
      <c r="E3" s="25"/>
      <c r="F3" s="25"/>
      <c r="G3" s="9"/>
    </row>
    <row r="4" spans="1:11" ht="23.25">
      <c r="A4" s="9"/>
      <c r="B4" s="23"/>
      <c r="C4" s="25" t="s">
        <v>1</v>
      </c>
      <c r="D4" s="25"/>
      <c r="E4" s="25"/>
      <c r="F4" s="25"/>
      <c r="G4" s="9"/>
    </row>
    <row r="5" spans="1:11" ht="16.5" customHeight="1">
      <c r="A5" s="9"/>
      <c r="B5" s="10"/>
      <c r="C5" s="11"/>
      <c r="D5" s="11"/>
      <c r="E5" s="11"/>
      <c r="F5" s="11"/>
      <c r="G5" s="9"/>
    </row>
    <row r="6" spans="1:11" ht="23.25">
      <c r="A6" s="9"/>
      <c r="B6" s="26" t="s">
        <v>16</v>
      </c>
      <c r="C6" s="26"/>
      <c r="D6" s="26"/>
      <c r="E6" s="26"/>
      <c r="F6" s="26"/>
      <c r="G6" s="9"/>
    </row>
    <row r="7" spans="1:11" ht="39">
      <c r="A7" s="9"/>
      <c r="B7" s="12" t="s">
        <v>2</v>
      </c>
      <c r="C7" s="12" t="s">
        <v>3</v>
      </c>
      <c r="D7" s="12" t="s">
        <v>5</v>
      </c>
      <c r="E7" s="13" t="s">
        <v>12</v>
      </c>
      <c r="F7" s="12" t="s">
        <v>9</v>
      </c>
      <c r="G7" s="9"/>
      <c r="I7" s="14" t="s">
        <v>3</v>
      </c>
      <c r="J7" s="14" t="s">
        <v>5</v>
      </c>
      <c r="K7" s="14" t="s">
        <v>9</v>
      </c>
    </row>
    <row r="8" spans="1:11" ht="16.5" customHeight="1">
      <c r="A8" s="9"/>
      <c r="B8" s="18">
        <v>44197</v>
      </c>
      <c r="C8" s="19" t="s">
        <v>18</v>
      </c>
      <c r="D8" s="20" t="str">
        <f>IF(Table3[[#This Row],[Product ID]]="","",VLOOKUP(Table3[[#This Row],[Product ID]],$I$8:$J$27,2,FALSE))</f>
        <v>Item 1</v>
      </c>
      <c r="E8" s="19">
        <v>50</v>
      </c>
      <c r="F8" s="19" t="s">
        <v>78</v>
      </c>
      <c r="G8" s="9"/>
      <c r="I8" s="15" t="s">
        <v>18</v>
      </c>
      <c r="J8" s="15" t="s">
        <v>38</v>
      </c>
      <c r="K8" s="15" t="s">
        <v>78</v>
      </c>
    </row>
    <row r="9" spans="1:11" ht="16.5" customHeight="1">
      <c r="A9" s="9"/>
      <c r="B9" s="18">
        <v>44201</v>
      </c>
      <c r="C9" s="19" t="s">
        <v>25</v>
      </c>
      <c r="D9" s="20" t="str">
        <f>IF(Table3[[#This Row],[Product ID]]="","",VLOOKUP(Table3[[#This Row],[Product ID]],$I$8:$J$27,2,FALSE))</f>
        <v>Item 8</v>
      </c>
      <c r="E9" s="19">
        <v>25</v>
      </c>
      <c r="F9" s="19" t="s">
        <v>80</v>
      </c>
      <c r="G9" s="9"/>
      <c r="I9" s="15" t="s">
        <v>19</v>
      </c>
      <c r="J9" s="15" t="s">
        <v>39</v>
      </c>
      <c r="K9" s="15" t="s">
        <v>79</v>
      </c>
    </row>
    <row r="10" spans="1:11" ht="16.5" customHeight="1">
      <c r="A10" s="9"/>
      <c r="B10" s="18">
        <v>44207</v>
      </c>
      <c r="C10" s="19" t="s">
        <v>28</v>
      </c>
      <c r="D10" s="20" t="str">
        <f>IF(Table3[[#This Row],[Product ID]]="","",VLOOKUP(Table3[[#This Row],[Product ID]],$I$8:$J$27,2,FALSE))</f>
        <v>Item 11</v>
      </c>
      <c r="E10" s="19">
        <v>10</v>
      </c>
      <c r="F10" s="19" t="s">
        <v>82</v>
      </c>
      <c r="G10" s="9"/>
      <c r="I10" s="15" t="s">
        <v>20</v>
      </c>
      <c r="J10" s="15" t="s">
        <v>40</v>
      </c>
      <c r="K10" s="15" t="s">
        <v>80</v>
      </c>
    </row>
    <row r="11" spans="1:11" ht="16.5" customHeight="1">
      <c r="A11" s="9"/>
      <c r="B11" s="18">
        <v>44211</v>
      </c>
      <c r="C11" s="19" t="s">
        <v>18</v>
      </c>
      <c r="D11" s="20" t="str">
        <f>IF(Table3[[#This Row],[Product ID]]="","",VLOOKUP(Table3[[#This Row],[Product ID]],$I$8:$J$27,2,FALSE))</f>
        <v>Item 1</v>
      </c>
      <c r="E11" s="19">
        <v>100</v>
      </c>
      <c r="F11" s="19" t="s">
        <v>79</v>
      </c>
      <c r="G11" s="9"/>
      <c r="I11" s="15" t="s">
        <v>21</v>
      </c>
      <c r="J11" s="15" t="s">
        <v>41</v>
      </c>
      <c r="K11" s="15" t="s">
        <v>81</v>
      </c>
    </row>
    <row r="12" spans="1:11" ht="16.5" customHeight="1">
      <c r="A12" s="9"/>
      <c r="B12" s="18">
        <v>44214</v>
      </c>
      <c r="C12" s="19" t="s">
        <v>21</v>
      </c>
      <c r="D12" s="20" t="str">
        <f>IF(Table3[[#This Row],[Product ID]]="","",VLOOKUP(Table3[[#This Row],[Product ID]],$I$8:$J$27,2,FALSE))</f>
        <v>Item 4</v>
      </c>
      <c r="E12" s="19">
        <v>150</v>
      </c>
      <c r="F12" s="19" t="s">
        <v>82</v>
      </c>
      <c r="G12" s="9"/>
      <c r="I12" s="15" t="s">
        <v>22</v>
      </c>
      <c r="J12" s="15" t="s">
        <v>42</v>
      </c>
      <c r="K12" s="15" t="s">
        <v>82</v>
      </c>
    </row>
    <row r="13" spans="1:11" ht="16.5" customHeight="1">
      <c r="A13" s="9"/>
      <c r="B13" s="18">
        <v>44228</v>
      </c>
      <c r="C13" s="19" t="s">
        <v>21</v>
      </c>
      <c r="D13" s="20" t="str">
        <f>IF(Table3[[#This Row],[Product ID]]="","",VLOOKUP(Table3[[#This Row],[Product ID]],$I$8:$J$27,2,FALSE))</f>
        <v>Item 4</v>
      </c>
      <c r="E13" s="19">
        <v>90</v>
      </c>
      <c r="F13" s="19" t="s">
        <v>84</v>
      </c>
      <c r="G13" s="9"/>
      <c r="I13" s="15" t="s">
        <v>23</v>
      </c>
      <c r="J13" s="15" t="s">
        <v>43</v>
      </c>
      <c r="K13" s="15" t="s">
        <v>83</v>
      </c>
    </row>
    <row r="14" spans="1:11" ht="16.5" customHeight="1">
      <c r="A14" s="9"/>
      <c r="B14" s="18">
        <v>44235</v>
      </c>
      <c r="C14" s="19" t="s">
        <v>18</v>
      </c>
      <c r="D14" s="20" t="str">
        <f>IF(Table3[[#This Row],[Product ID]]="","",VLOOKUP(Table3[[#This Row],[Product ID]],$I$8:$J$27,2,FALSE))</f>
        <v>Item 1</v>
      </c>
      <c r="E14" s="19">
        <v>40</v>
      </c>
      <c r="F14" s="19" t="s">
        <v>78</v>
      </c>
      <c r="G14" s="9"/>
      <c r="I14" s="15" t="s">
        <v>24</v>
      </c>
      <c r="J14" s="15" t="s">
        <v>44</v>
      </c>
      <c r="K14" s="15" t="s">
        <v>84</v>
      </c>
    </row>
    <row r="15" spans="1:11" ht="16.5" customHeight="1">
      <c r="A15" s="9"/>
      <c r="B15" s="18">
        <v>44242</v>
      </c>
      <c r="C15" s="19" t="s">
        <v>25</v>
      </c>
      <c r="D15" s="20" t="str">
        <f>IF(Table3[[#This Row],[Product ID]]="","",VLOOKUP(Table3[[#This Row],[Product ID]],$I$8:$J$27,2,FALSE))</f>
        <v>Item 8</v>
      </c>
      <c r="E15" s="19">
        <v>80</v>
      </c>
      <c r="F15" s="19" t="s">
        <v>84</v>
      </c>
      <c r="G15" s="9"/>
      <c r="I15" s="15" t="s">
        <v>25</v>
      </c>
      <c r="J15" s="15" t="s">
        <v>45</v>
      </c>
      <c r="K15" s="15" t="s">
        <v>85</v>
      </c>
    </row>
    <row r="16" spans="1:11" ht="16.5" customHeight="1">
      <c r="A16" s="9"/>
      <c r="B16" s="19"/>
      <c r="C16" s="19"/>
      <c r="D16" s="20" t="str">
        <f>IF(Table3[[#This Row],[Product ID]]="","",VLOOKUP(Table3[[#This Row],[Product ID]],$I$8:$J$27,2,FALSE))</f>
        <v/>
      </c>
      <c r="E16" s="19"/>
      <c r="F16" s="19"/>
      <c r="G16" s="9"/>
      <c r="I16" s="15" t="s">
        <v>26</v>
      </c>
      <c r="J16" s="15" t="s">
        <v>46</v>
      </c>
      <c r="K16" s="15" t="s">
        <v>86</v>
      </c>
    </row>
    <row r="17" spans="1:11" ht="16.5" customHeight="1">
      <c r="A17" s="9"/>
      <c r="B17" s="19"/>
      <c r="C17" s="19"/>
      <c r="D17" s="20" t="str">
        <f>IF(Table3[[#This Row],[Product ID]]="","",VLOOKUP(Table3[[#This Row],[Product ID]],$I$8:$J$27,2,FALSE))</f>
        <v/>
      </c>
      <c r="E17" s="19"/>
      <c r="F17" s="19"/>
      <c r="G17" s="9"/>
      <c r="I17" s="15" t="s">
        <v>27</v>
      </c>
      <c r="J17" s="15" t="s">
        <v>47</v>
      </c>
      <c r="K17" s="15" t="s">
        <v>87</v>
      </c>
    </row>
    <row r="18" spans="1:11" ht="16.5" customHeight="1">
      <c r="A18" s="9"/>
      <c r="B18" s="19"/>
      <c r="C18" s="19"/>
      <c r="D18" s="20" t="str">
        <f>IF(Table3[[#This Row],[Product ID]]="","",VLOOKUP(Table3[[#This Row],[Product ID]],$I$8:$J$27,2,FALSE))</f>
        <v/>
      </c>
      <c r="E18" s="19"/>
      <c r="F18" s="19"/>
      <c r="G18" s="9"/>
      <c r="I18" s="15" t="s">
        <v>28</v>
      </c>
      <c r="J18" s="15" t="s">
        <v>48</v>
      </c>
      <c r="K18" s="15" t="s">
        <v>88</v>
      </c>
    </row>
    <row r="19" spans="1:11" ht="16.5" customHeight="1">
      <c r="A19" s="9"/>
      <c r="B19" s="19"/>
      <c r="C19" s="19"/>
      <c r="D19" s="20" t="str">
        <f>IF(Table3[[#This Row],[Product ID]]="","",VLOOKUP(Table3[[#This Row],[Product ID]],$I$8:$J$27,2,FALSE))</f>
        <v/>
      </c>
      <c r="E19" s="19"/>
      <c r="F19" s="19"/>
      <c r="G19" s="9"/>
      <c r="I19" s="15" t="s">
        <v>29</v>
      </c>
      <c r="J19" s="15" t="s">
        <v>49</v>
      </c>
      <c r="K19" s="15" t="s">
        <v>89</v>
      </c>
    </row>
    <row r="20" spans="1:11" ht="16.5" customHeight="1">
      <c r="A20" s="9"/>
      <c r="B20" s="19"/>
      <c r="C20" s="19"/>
      <c r="D20" s="20" t="str">
        <f>IF(Table3[[#This Row],[Product ID]]="","",VLOOKUP(Table3[[#This Row],[Product ID]],$I$8:$J$27,2,FALSE))</f>
        <v/>
      </c>
      <c r="E20" s="19"/>
      <c r="F20" s="19"/>
      <c r="G20" s="9"/>
      <c r="I20" s="15" t="s">
        <v>30</v>
      </c>
      <c r="J20" s="15" t="s">
        <v>50</v>
      </c>
      <c r="K20" s="15" t="s">
        <v>90</v>
      </c>
    </row>
    <row r="21" spans="1:11" ht="16.5" customHeight="1">
      <c r="A21" s="9"/>
      <c r="B21" s="19"/>
      <c r="C21" s="19"/>
      <c r="D21" s="20" t="str">
        <f>IF(Table3[[#This Row],[Product ID]]="","",VLOOKUP(Table3[[#This Row],[Product ID]],$I$8:$J$27,2,FALSE))</f>
        <v/>
      </c>
      <c r="E21" s="19"/>
      <c r="F21" s="19"/>
      <c r="G21" s="9"/>
      <c r="I21" s="15" t="s">
        <v>31</v>
      </c>
      <c r="J21" s="15" t="s">
        <v>51</v>
      </c>
      <c r="K21" s="15" t="s">
        <v>91</v>
      </c>
    </row>
    <row r="22" spans="1:11" ht="16.5" customHeight="1">
      <c r="A22" s="9"/>
      <c r="B22" s="19"/>
      <c r="C22" s="19"/>
      <c r="D22" s="20" t="str">
        <f>IF(Table3[[#This Row],[Product ID]]="","",VLOOKUP(Table3[[#This Row],[Product ID]],$I$8:$J$27,2,FALSE))</f>
        <v/>
      </c>
      <c r="E22" s="19"/>
      <c r="F22" s="19"/>
      <c r="G22" s="9"/>
      <c r="I22" s="15" t="s">
        <v>32</v>
      </c>
      <c r="J22" s="15" t="s">
        <v>52</v>
      </c>
      <c r="K22" s="15" t="s">
        <v>92</v>
      </c>
    </row>
    <row r="23" spans="1:11" ht="16.5" customHeight="1">
      <c r="A23" s="9"/>
      <c r="B23" s="19"/>
      <c r="C23" s="19"/>
      <c r="D23" s="20" t="str">
        <f>IF(Table3[[#This Row],[Product ID]]="","",VLOOKUP(Table3[[#This Row],[Product ID]],$I$8:$J$27,2,FALSE))</f>
        <v/>
      </c>
      <c r="E23" s="19"/>
      <c r="F23" s="19"/>
      <c r="G23" s="9"/>
      <c r="I23" s="15" t="s">
        <v>33</v>
      </c>
      <c r="J23" s="15" t="s">
        <v>53</v>
      </c>
      <c r="K23" s="15" t="s">
        <v>93</v>
      </c>
    </row>
    <row r="24" spans="1:11" ht="16.5" customHeight="1">
      <c r="A24" s="9"/>
      <c r="B24" s="19"/>
      <c r="C24" s="19"/>
      <c r="D24" s="20" t="str">
        <f>IF(Table3[[#This Row],[Product ID]]="","",VLOOKUP(Table3[[#This Row],[Product ID]],$I$8:$J$27,2,FALSE))</f>
        <v/>
      </c>
      <c r="E24" s="19"/>
      <c r="F24" s="19"/>
      <c r="G24" s="9"/>
      <c r="I24" s="15" t="s">
        <v>34</v>
      </c>
      <c r="J24" s="15" t="s">
        <v>54</v>
      </c>
      <c r="K24" s="15" t="s">
        <v>94</v>
      </c>
    </row>
    <row r="25" spans="1:11" ht="16.5" customHeight="1">
      <c r="A25" s="9"/>
      <c r="B25" s="19"/>
      <c r="C25" s="19"/>
      <c r="D25" s="20" t="str">
        <f>IF(Table3[[#This Row],[Product ID]]="","",VLOOKUP(Table3[[#This Row],[Product ID]],$I$8:$J$27,2,FALSE))</f>
        <v/>
      </c>
      <c r="E25" s="19"/>
      <c r="F25" s="19"/>
      <c r="G25" s="9"/>
      <c r="I25" s="15" t="s">
        <v>35</v>
      </c>
      <c r="J25" s="15" t="s">
        <v>55</v>
      </c>
      <c r="K25" s="15" t="s">
        <v>95</v>
      </c>
    </row>
    <row r="26" spans="1:11" ht="16.5" customHeight="1">
      <c r="A26" s="9"/>
      <c r="B26" s="19"/>
      <c r="C26" s="19"/>
      <c r="D26" s="20" t="str">
        <f>IF(Table3[[#This Row],[Product ID]]="","",VLOOKUP(Table3[[#This Row],[Product ID]],$I$8:$J$27,2,FALSE))</f>
        <v/>
      </c>
      <c r="E26" s="19"/>
      <c r="F26" s="19"/>
      <c r="G26" s="9"/>
      <c r="I26" s="15" t="s">
        <v>36</v>
      </c>
      <c r="J26" s="15" t="s">
        <v>56</v>
      </c>
      <c r="K26" s="15" t="s">
        <v>96</v>
      </c>
    </row>
    <row r="27" spans="1:11" ht="16.5" customHeight="1">
      <c r="A27" s="9"/>
      <c r="B27" s="19"/>
      <c r="C27" s="19"/>
      <c r="D27" s="20" t="str">
        <f>IF(Table3[[#This Row],[Product ID]]="","",VLOOKUP(Table3[[#This Row],[Product ID]],$I$8:$J$27,2,FALSE))</f>
        <v/>
      </c>
      <c r="E27" s="19"/>
      <c r="F27" s="19"/>
      <c r="G27" s="9"/>
      <c r="I27" s="15" t="s">
        <v>37</v>
      </c>
      <c r="J27" s="15" t="s">
        <v>57</v>
      </c>
      <c r="K27" s="15" t="s">
        <v>97</v>
      </c>
    </row>
    <row r="28" spans="1:11" ht="16.5" customHeight="1">
      <c r="A28" s="9"/>
      <c r="B28" s="19"/>
      <c r="C28" s="19"/>
      <c r="D28" s="20" t="str">
        <f>IF(Table3[[#This Row],[Product ID]]="","",VLOOKUP(Table3[[#This Row],[Product ID]],$I$8:$J$27,2,FALSE))</f>
        <v/>
      </c>
      <c r="E28" s="19"/>
      <c r="F28" s="19"/>
      <c r="G28" s="9"/>
    </row>
    <row r="29" spans="1:11" ht="16.5" customHeight="1">
      <c r="A29" s="9"/>
      <c r="B29" s="19"/>
      <c r="C29" s="19"/>
      <c r="D29" s="20" t="str">
        <f>IF(Table3[[#This Row],[Product ID]]="","",VLOOKUP(Table3[[#This Row],[Product ID]],$I$8:$J$27,2,FALSE))</f>
        <v/>
      </c>
      <c r="E29" s="19"/>
      <c r="F29" s="19"/>
      <c r="G29" s="9"/>
    </row>
    <row r="30" spans="1:11" ht="16.5" customHeight="1">
      <c r="A30" s="9"/>
      <c r="B30" s="19"/>
      <c r="C30" s="19"/>
      <c r="D30" s="20" t="str">
        <f>IF(Table3[[#This Row],[Product ID]]="","",VLOOKUP(Table3[[#This Row],[Product ID]],$I$8:$J$27,2,FALSE))</f>
        <v/>
      </c>
      <c r="E30" s="19"/>
      <c r="F30" s="19"/>
      <c r="G30" s="9"/>
    </row>
    <row r="31" spans="1:11" ht="16.5" customHeight="1">
      <c r="A31" s="9"/>
      <c r="B31" s="19"/>
      <c r="C31" s="19"/>
      <c r="D31" s="20" t="str">
        <f>IF(Table3[[#This Row],[Product ID]]="","",VLOOKUP(Table3[[#This Row],[Product ID]],$I$8:$J$27,2,FALSE))</f>
        <v/>
      </c>
      <c r="E31" s="19"/>
      <c r="F31" s="19"/>
      <c r="G31" s="9"/>
    </row>
    <row r="32" spans="1:11" ht="16.5" customHeight="1">
      <c r="A32" s="9"/>
      <c r="B32" s="19"/>
      <c r="C32" s="19"/>
      <c r="D32" s="20" t="str">
        <f>IF(Table3[[#This Row],[Product ID]]="","",VLOOKUP(Table3[[#This Row],[Product ID]],$I$8:$J$27,2,FALSE))</f>
        <v/>
      </c>
      <c r="E32" s="19"/>
      <c r="F32" s="19"/>
      <c r="G32" s="9"/>
    </row>
    <row r="33" spans="1:7" ht="16.5" customHeight="1">
      <c r="A33" s="9"/>
      <c r="B33" s="19"/>
      <c r="C33" s="19"/>
      <c r="D33" s="20" t="str">
        <f>IF(Table3[[#This Row],[Product ID]]="","",VLOOKUP(Table3[[#This Row],[Product ID]],$I$8:$J$27,2,FALSE))</f>
        <v/>
      </c>
      <c r="E33" s="19"/>
      <c r="F33" s="19"/>
      <c r="G33" s="9"/>
    </row>
    <row r="34" spans="1:7" ht="16.5" customHeight="1">
      <c r="A34" s="9"/>
      <c r="B34" s="19"/>
      <c r="C34" s="19"/>
      <c r="D34" s="20" t="str">
        <f>IF(Table3[[#This Row],[Product ID]]="","",VLOOKUP(Table3[[#This Row],[Product ID]],$I$8:$J$27,2,FALSE))</f>
        <v/>
      </c>
      <c r="E34" s="19"/>
      <c r="F34" s="19"/>
      <c r="G34" s="9"/>
    </row>
    <row r="35" spans="1:7" ht="16.5" customHeight="1">
      <c r="A35" s="9"/>
      <c r="B35" s="19"/>
      <c r="C35" s="19"/>
      <c r="D35" s="20" t="str">
        <f>IF(Table3[[#This Row],[Product ID]]="","",VLOOKUP(Table3[[#This Row],[Product ID]],$I$8:$J$27,2,FALSE))</f>
        <v/>
      </c>
      <c r="E35" s="19"/>
      <c r="F35" s="19"/>
      <c r="G35" s="9"/>
    </row>
    <row r="36" spans="1:7" ht="16.5" customHeight="1">
      <c r="A36" s="9"/>
      <c r="B36" s="19"/>
      <c r="C36" s="19"/>
      <c r="D36" s="20" t="str">
        <f>IF(Table3[[#This Row],[Product ID]]="","",VLOOKUP(Table3[[#This Row],[Product ID]],$I$8:$J$27,2,FALSE))</f>
        <v/>
      </c>
      <c r="E36" s="19"/>
      <c r="F36" s="19"/>
      <c r="G36" s="9"/>
    </row>
    <row r="37" spans="1:7" ht="16.5" customHeight="1">
      <c r="A37" s="9"/>
      <c r="B37" s="19"/>
      <c r="C37" s="19"/>
      <c r="D37" s="20" t="str">
        <f>IF(Table3[[#This Row],[Product ID]]="","",VLOOKUP(Table3[[#This Row],[Product ID]],$I$8:$J$27,2,FALSE))</f>
        <v/>
      </c>
      <c r="E37" s="19"/>
      <c r="F37" s="19"/>
      <c r="G37" s="9"/>
    </row>
    <row r="38" spans="1:7" ht="16.5" customHeight="1">
      <c r="A38" s="9"/>
      <c r="B38" s="19"/>
      <c r="C38" s="19"/>
      <c r="D38" s="20" t="str">
        <f>IF(Table3[[#This Row],[Product ID]]="","",VLOOKUP(Table3[[#This Row],[Product ID]],$I$8:$J$27,2,FALSE))</f>
        <v/>
      </c>
      <c r="E38" s="19"/>
      <c r="F38" s="19"/>
      <c r="G38" s="9"/>
    </row>
    <row r="39" spans="1:7" ht="16.5" customHeight="1">
      <c r="A39" s="9"/>
      <c r="B39" s="19"/>
      <c r="C39" s="19"/>
      <c r="D39" s="20" t="str">
        <f>IF(Table3[[#This Row],[Product ID]]="","",VLOOKUP(Table3[[#This Row],[Product ID]],$I$8:$J$27,2,FALSE))</f>
        <v/>
      </c>
      <c r="E39" s="19"/>
      <c r="F39" s="19"/>
      <c r="G39" s="9"/>
    </row>
    <row r="40" spans="1:7" ht="16.5" customHeight="1">
      <c r="A40" s="9"/>
      <c r="B40" s="19"/>
      <c r="C40" s="19"/>
      <c r="D40" s="20" t="str">
        <f>IF(Table3[[#This Row],[Product ID]]="","",VLOOKUP(Table3[[#This Row],[Product ID]],$I$8:$J$27,2,FALSE))</f>
        <v/>
      </c>
      <c r="E40" s="19"/>
      <c r="F40" s="19"/>
      <c r="G40" s="9"/>
    </row>
    <row r="41" spans="1:7" ht="16.5" customHeight="1">
      <c r="A41" s="9"/>
      <c r="B41" s="19"/>
      <c r="C41" s="19"/>
      <c r="D41" s="20" t="str">
        <f>IF(Table3[[#This Row],[Product ID]]="","",VLOOKUP(Table3[[#This Row],[Product ID]],$I$8:$J$27,2,FALSE))</f>
        <v/>
      </c>
      <c r="E41" s="19"/>
      <c r="F41" s="19"/>
      <c r="G41" s="9"/>
    </row>
    <row r="42" spans="1:7" ht="16.5" customHeight="1">
      <c r="A42" s="9"/>
      <c r="B42" s="19"/>
      <c r="C42" s="19"/>
      <c r="D42" s="20" t="str">
        <f>IF(Table3[[#This Row],[Product ID]]="","",VLOOKUP(Table3[[#This Row],[Product ID]],$I$8:$J$27,2,FALSE))</f>
        <v/>
      </c>
      <c r="E42" s="19"/>
      <c r="F42" s="19"/>
      <c r="G42" s="9"/>
    </row>
    <row r="43" spans="1:7" ht="16.5" customHeight="1">
      <c r="A43" s="9"/>
      <c r="B43" s="19"/>
      <c r="C43" s="19"/>
      <c r="D43" s="20" t="str">
        <f>IF(Table3[[#This Row],[Product ID]]="","",VLOOKUP(Table3[[#This Row],[Product ID]],$I$8:$J$27,2,FALSE))</f>
        <v/>
      </c>
      <c r="E43" s="19"/>
      <c r="F43" s="19"/>
      <c r="G43" s="9"/>
    </row>
    <row r="44" spans="1:7" ht="16.5" customHeight="1">
      <c r="A44" s="9"/>
      <c r="B44" s="19"/>
      <c r="C44" s="19"/>
      <c r="D44" s="20" t="str">
        <f>IF(Table3[[#This Row],[Product ID]]="","",VLOOKUP(Table3[[#This Row],[Product ID]],$I$8:$J$27,2,FALSE))</f>
        <v/>
      </c>
      <c r="E44" s="19"/>
      <c r="F44" s="19"/>
      <c r="G44" s="9"/>
    </row>
    <row r="45" spans="1:7" ht="16.5" customHeight="1">
      <c r="A45" s="9"/>
      <c r="B45" s="19"/>
      <c r="C45" s="19"/>
      <c r="D45" s="20" t="str">
        <f>IF(Table3[[#This Row],[Product ID]]="","",VLOOKUP(Table3[[#This Row],[Product ID]],$I$8:$J$27,2,FALSE))</f>
        <v/>
      </c>
      <c r="E45" s="19"/>
      <c r="F45" s="19"/>
      <c r="G45" s="9"/>
    </row>
    <row r="46" spans="1:7" ht="16.5" customHeight="1">
      <c r="A46" s="9"/>
      <c r="B46" s="19"/>
      <c r="C46" s="19"/>
      <c r="D46" s="20" t="str">
        <f>IF(Table3[[#This Row],[Product ID]]="","",VLOOKUP(Table3[[#This Row],[Product ID]],$I$8:$J$27,2,FALSE))</f>
        <v/>
      </c>
      <c r="E46" s="19"/>
      <c r="F46" s="19"/>
      <c r="G46" s="9"/>
    </row>
    <row r="47" spans="1:7" ht="16.5" customHeight="1">
      <c r="A47" s="9"/>
      <c r="B47" s="19"/>
      <c r="C47" s="19"/>
      <c r="D47" s="20" t="str">
        <f>IF(Table3[[#This Row],[Product ID]]="","",VLOOKUP(Table3[[#This Row],[Product ID]],$I$8:$J$27,2,FALSE))</f>
        <v/>
      </c>
      <c r="E47" s="19"/>
      <c r="F47" s="19"/>
      <c r="G47" s="9"/>
    </row>
    <row r="48" spans="1:7" ht="16.5" customHeight="1">
      <c r="A48" s="9"/>
      <c r="B48" s="19"/>
      <c r="C48" s="19"/>
      <c r="D48" s="20" t="str">
        <f>IF(Table3[[#This Row],[Product ID]]="","",VLOOKUP(Table3[[#This Row],[Product ID]],$I$8:$J$27,2,FALSE))</f>
        <v/>
      </c>
      <c r="E48" s="19"/>
      <c r="F48" s="19"/>
      <c r="G48" s="9"/>
    </row>
    <row r="49" spans="1:7" ht="16.5" customHeight="1">
      <c r="A49" s="9"/>
      <c r="B49" s="19"/>
      <c r="C49" s="19"/>
      <c r="D49" s="20" t="str">
        <f>IF(Table3[[#This Row],[Product ID]]="","",VLOOKUP(Table3[[#This Row],[Product ID]],$I$8:$J$27,2,FALSE))</f>
        <v/>
      </c>
      <c r="E49" s="19"/>
      <c r="F49" s="19"/>
      <c r="G49" s="9"/>
    </row>
    <row r="50" spans="1:7" ht="16.5" customHeight="1">
      <c r="A50" s="9"/>
      <c r="B50" s="19"/>
      <c r="C50" s="19"/>
      <c r="D50" s="20" t="str">
        <f>IF(Table3[[#This Row],[Product ID]]="","",VLOOKUP(Table3[[#This Row],[Product ID]],$I$8:$J$27,2,FALSE))</f>
        <v/>
      </c>
      <c r="E50" s="19"/>
      <c r="F50" s="19"/>
      <c r="G50" s="9"/>
    </row>
    <row r="51" spans="1:7" ht="16.5" customHeight="1">
      <c r="A51" s="9"/>
      <c r="B51" s="19"/>
      <c r="C51" s="19"/>
      <c r="D51" s="20" t="str">
        <f>IF(Table3[[#This Row],[Product ID]]="","",VLOOKUP(Table3[[#This Row],[Product ID]],$I$8:$J$27,2,FALSE))</f>
        <v/>
      </c>
      <c r="E51" s="19"/>
      <c r="F51" s="19"/>
      <c r="G51" s="9"/>
    </row>
    <row r="52" spans="1:7" ht="16.5" customHeight="1">
      <c r="A52" s="9"/>
      <c r="B52" s="19"/>
      <c r="C52" s="19"/>
      <c r="D52" s="20" t="str">
        <f>IF(Table3[[#This Row],[Product ID]]="","",VLOOKUP(Table3[[#This Row],[Product ID]],$I$8:$J$27,2,FALSE))</f>
        <v/>
      </c>
      <c r="E52" s="19"/>
      <c r="F52" s="19"/>
      <c r="G52" s="9"/>
    </row>
    <row r="53" spans="1:7" ht="16.5" customHeight="1">
      <c r="A53" s="9"/>
      <c r="B53" s="19"/>
      <c r="C53" s="19"/>
      <c r="D53" s="20" t="str">
        <f>IF(Table3[[#This Row],[Product ID]]="","",VLOOKUP(Table3[[#This Row],[Product ID]],$I$8:$J$27,2,FALSE))</f>
        <v/>
      </c>
      <c r="E53" s="19"/>
      <c r="F53" s="19"/>
      <c r="G53" s="9"/>
    </row>
    <row r="54" spans="1:7" ht="16.5" customHeight="1">
      <c r="A54" s="9"/>
      <c r="B54" s="19"/>
      <c r="C54" s="19"/>
      <c r="D54" s="20" t="str">
        <f>IF(Table3[[#This Row],[Product ID]]="","",VLOOKUP(Table3[[#This Row],[Product ID]],$I$8:$J$27,2,FALSE))</f>
        <v/>
      </c>
      <c r="E54" s="19"/>
      <c r="F54" s="19"/>
      <c r="G54" s="9"/>
    </row>
    <row r="55" spans="1:7" ht="16.5" customHeight="1">
      <c r="A55" s="9"/>
      <c r="B55" s="19"/>
      <c r="C55" s="19"/>
      <c r="D55" s="20" t="str">
        <f>IF(Table3[[#This Row],[Product ID]]="","",VLOOKUP(Table3[[#This Row],[Product ID]],$I$8:$J$27,2,FALSE))</f>
        <v/>
      </c>
      <c r="E55" s="19"/>
      <c r="F55" s="19"/>
      <c r="G55" s="9"/>
    </row>
    <row r="56" spans="1:7" ht="16.5" customHeight="1">
      <c r="A56" s="9"/>
      <c r="B56" s="19"/>
      <c r="C56" s="19"/>
      <c r="D56" s="20" t="str">
        <f>IF(Table3[[#This Row],[Product ID]]="","",VLOOKUP(Table3[[#This Row],[Product ID]],$I$8:$J$27,2,FALSE))</f>
        <v/>
      </c>
      <c r="E56" s="19"/>
      <c r="F56" s="19"/>
      <c r="G56" s="9"/>
    </row>
    <row r="57" spans="1:7" ht="16.5" customHeight="1">
      <c r="A57" s="9"/>
      <c r="B57" s="19" t="s">
        <v>13</v>
      </c>
      <c r="C57" s="19"/>
      <c r="D57" s="19"/>
      <c r="E57" s="19">
        <f>SUBTOTAL(109,[Outward Quantity])</f>
        <v>545</v>
      </c>
      <c r="F57" s="19"/>
      <c r="G57" s="9"/>
    </row>
    <row r="58" spans="1:7" ht="16.5" customHeight="1">
      <c r="A58" s="9"/>
      <c r="B58" s="9"/>
      <c r="C58" s="9"/>
      <c r="D58" s="9"/>
      <c r="E58" s="9"/>
      <c r="F58" s="9"/>
      <c r="G58" s="9"/>
    </row>
    <row r="59" spans="1:7">
      <c r="B59" s="4"/>
      <c r="C59" s="4"/>
      <c r="D59" s="4"/>
      <c r="E59" s="4"/>
      <c r="F59" s="4"/>
    </row>
  </sheetData>
  <mergeCells count="5">
    <mergeCell ref="B2:B4"/>
    <mergeCell ref="C2:F2"/>
    <mergeCell ref="C3:F3"/>
    <mergeCell ref="C4:F4"/>
    <mergeCell ref="B6:F6"/>
  </mergeCells>
  <dataValidations count="2">
    <dataValidation type="list" allowBlank="1" showInputMessage="1" showErrorMessage="1" sqref="F8:F56">
      <formula1>$K$8:$K$27</formula1>
    </dataValidation>
    <dataValidation type="list" allowBlank="1" showInputMessage="1" showErrorMessage="1" sqref="C8:C56">
      <formula1>$I$8:$I$27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Inventory</vt:lpstr>
      <vt:lpstr>Inward Register</vt:lpstr>
      <vt:lpstr>Outward 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</dc:creator>
  <cp:keywords>Inventory Template</cp:keywords>
  <cp:lastModifiedBy>Windows User</cp:lastModifiedBy>
  <dcterms:created xsi:type="dcterms:W3CDTF">2021-11-25T10:42:54Z</dcterms:created>
  <dcterms:modified xsi:type="dcterms:W3CDTF">2021-11-27T08:22:05Z</dcterms:modified>
</cp:coreProperties>
</file>